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885" activeTab="0"/>
  </bookViews>
  <sheets>
    <sheet name="Документ" sheetId="1" r:id="rId1"/>
  </sheets>
  <definedNames>
    <definedName name="_xlnm._FilterDatabase" localSheetId="0" hidden="1">'Документ'!$A$22:$O$200</definedName>
    <definedName name="_xlnm.Print_Titles" localSheetId="0">'Документ'!$21:$22</definedName>
    <definedName name="_xlnm.Print_Area" localSheetId="0">'Документ'!$A$1:$J$205</definedName>
  </definedNames>
  <calcPr fullCalcOnLoad="1"/>
</workbook>
</file>

<file path=xl/sharedStrings.xml><?xml version="1.0" encoding="utf-8"?>
<sst xmlns="http://schemas.openxmlformats.org/spreadsheetml/2006/main" count="686" uniqueCount="269">
  <si>
    <t>100</t>
  </si>
  <si>
    <t>200</t>
  </si>
  <si>
    <t>800</t>
  </si>
  <si>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</si>
  <si>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</si>
  <si>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</si>
  <si>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</si>
  <si>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</si>
  <si>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</si>
  <si>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</si>
  <si>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</si>
  <si>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Жилищное хозяйство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</si>
  <si>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</si>
  <si>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</si>
  <si>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</si>
  <si>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</si>
  <si>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КУЛЬТУРА, КИНЕМАТОГРАФИЯ</t>
  </si>
  <si>
    <t>Культура</t>
  </si>
  <si>
    <t>Приложение 1</t>
  </si>
  <si>
    <t>УТВЕРЖДЕНО</t>
  </si>
  <si>
    <t>единицы измерения: рубли (руб.)</t>
  </si>
  <si>
    <t>Наименование</t>
  </si>
  <si>
    <t>Ведомство</t>
  </si>
  <si>
    <t>Целевая статья</t>
  </si>
  <si>
    <t>Вид расходов</t>
  </si>
  <si>
    <t>раздел</t>
  </si>
  <si>
    <t xml:space="preserve"> подраздел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</si>
  <si>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</si>
  <si>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</si>
  <si>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</si>
  <si>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</si>
  <si>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</t>
  </si>
  <si>
    <t>04</t>
  </si>
  <si>
    <t>99 9</t>
  </si>
  <si>
    <t>99 9 00 00110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</si>
  <si>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</si>
  <si>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99 9 00 00190</t>
  </si>
  <si>
    <t>11</t>
  </si>
  <si>
    <t xml:space="preserve">99 9 </t>
  </si>
  <si>
    <t>Резервный фонд администрации муниципального образования (Иные бюджетные ассигнования)</t>
  </si>
  <si>
    <t>13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</si>
  <si>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</si>
  <si>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Расходы на обеспечение функций органов местного самоуправления (Межбюджетные трансферты)</t>
  </si>
  <si>
    <t xml:space="preserve">01 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</si>
  <si>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</si>
  <si>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</si>
  <si>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</si>
  <si>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по обеспечению деятельности (оказание услуг) муниципальных учреждений (Иные бюджетные ассигнования)</t>
  </si>
  <si>
    <t>Выполнение других обязательств государства (Иные бюджетные ассигнования)</t>
  </si>
  <si>
    <t>Расходы на обеспечение функций администрации муниципального образования по размещению информации в средствах массовой информации 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</si>
  <si>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</si>
  <si>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</si>
  <si>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</si>
  <si>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</si>
  <si>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 xml:space="preserve">Осуществление первичного воинского учета на территориях, где отсутствуют военные комиссариаты (в том числе субвенции)(Расходы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</si>
  <si>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99 9 00 51180</t>
  </si>
  <si>
    <t>Осуществление первичного воинского учета на территориях, где отсутствуют военные комиссариаты (в том числе субвенции)(Закупка товаров, работ и услуг для обеспечения государственных (муниципальных) нужд)</t>
  </si>
  <si>
    <t>09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</si>
  <si>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посёлок Красное Эхо (сельское поселение) на 2016-2020 годы"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</si>
  <si>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</si>
  <si>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</si>
  <si>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Устройство защитных противопожарных полос (Закупка товаров, работ и услуг для государственных (муниципальных) нужд)</t>
  </si>
  <si>
    <t>03 0 01 2П190</t>
  </si>
  <si>
    <t>Текущий ремонт и обслуживание  пожарных гидрантов (Закупка товаров, работ и услуг для государственных (муниципальных) нужд)</t>
  </si>
  <si>
    <t>03 0 01 2П210</t>
  </si>
  <si>
    <t>Оборудование водоисточников подъездами и площадками с твердым покрытием (Закупка товаров, работ и услуг для государственных (муниципальных) нужд)</t>
  </si>
  <si>
    <t>03 0 01 2П230</t>
  </si>
  <si>
    <t>Частичная очистка и углубление водоемов в местах забора воды (Закупка товаров, работ и услуг для государственных (муниципальных) нужд)</t>
  </si>
  <si>
    <t>03 0 01 2П240</t>
  </si>
  <si>
    <t>Устройство и содержание незамерзающих прорубей(Закупка товаров, работ и услуг для государственных (муниципальных) нужд)</t>
  </si>
  <si>
    <t>03 0 01 2П250</t>
  </si>
  <si>
    <t>Основное мероприятие "Совершенствование системы безопасности людей на водных объектах"</t>
  </si>
  <si>
    <t xml:space="preserve">03 0 02 </t>
  </si>
  <si>
    <t>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людей(Закупка товаров, работ и услуг для государственных (муниципальных) нужд)</t>
  </si>
  <si>
    <t>03 0 02 2П260</t>
  </si>
  <si>
    <t>Установка  указателей водоисточников (Закупка товаров, работ и услуг для государственных (муниципальных) нужд)</t>
  </si>
  <si>
    <t>03 0 02 2П270</t>
  </si>
  <si>
    <t>Основное мероприятие "Развитие системы информационного обеспечения и оповещения населения"</t>
  </si>
  <si>
    <t>03 0 04</t>
  </si>
  <si>
    <t>Изготовление и распространение тематических материалов по вопросам гражданской обороны ,оформление стендов пожарной безопасности, агитационных щитов (плакатов), в местах с массовым пребыванием людей(Закупка товаров, работ и услуг для государственных (муниципальных) нужд)</t>
  </si>
  <si>
    <t>03 0 04 2П290</t>
  </si>
  <si>
    <t>99</t>
  </si>
  <si>
    <t>Расходы на зимнее содержание и текущий ремонт действующей сети автомобильных дорог общего пользования (Закупка товаров, работ и услуг для государственных (муниципальных) нужд)</t>
  </si>
  <si>
    <t>99 9 00 21660</t>
  </si>
  <si>
    <t>ЖИЛИЩНО - КОММУНАЛЬНОЕ ХОЗЯЙСТВО</t>
  </si>
  <si>
    <t>05</t>
  </si>
  <si>
    <t>Мероприятия в области жилищного хозяйства (Закупка товаров, работ и услуг для государственных (муниципальных) нужд)</t>
  </si>
  <si>
    <t>99 9 00 21310</t>
  </si>
  <si>
    <t>Мероприятия в области жилищного хозяйства  (Иные бюджетные ассигнования)</t>
  </si>
  <si>
    <t>Обеспечение мероприятий по капитальному ремонту многоквартирных домов (Закупка товаров, работ и услуг для государственных (муниципальных) нужд)</t>
  </si>
  <si>
    <t>Благоустройство</t>
  </si>
  <si>
    <t>Муниципальная программа «Благоустройство территории  муниципального образования поселок Красное Эхо (сельское поселение) на 2015–2020 годы»</t>
  </si>
  <si>
    <t xml:space="preserve">05 0 01 </t>
  </si>
  <si>
    <t>Расходы на уличное освещение (Закупка товаров, работ и услуг для государственных (муниципальных) нужд)</t>
  </si>
  <si>
    <t>05 0 01 21330</t>
  </si>
  <si>
    <t>Основное мероприятие "Благоустройство и содержание кладбищ"</t>
  </si>
  <si>
    <t>05 0 02</t>
  </si>
  <si>
    <t>05 0 02 21340</t>
  </si>
  <si>
    <t>Основное мероприятие" Благоустройство территорий населенных пунктов сельского поселения"</t>
  </si>
  <si>
    <t xml:space="preserve">05 0 03 </t>
  </si>
  <si>
    <t>05 0 03 21350</t>
  </si>
  <si>
    <t>08</t>
  </si>
  <si>
    <t>Муниципальная программа  "Сохранение и развитие культуры муниципального образования поселок Красное Эхо (сельское поселение ) на 2015-2020 годы"</t>
  </si>
  <si>
    <t>Подпрограмма "Обеспечение развития творческого потенциала и организация культурного досуга населения на 2015-2020 годы"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</si>
  <si>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</si>
  <si>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</si>
  <si>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</si>
  <si>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 xml:space="preserve"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</si>
  <si>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</si>
  <si>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объединение"(Иные бюджетные ассигнования)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</si>
  <si>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</si>
  <si>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</si>
  <si>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</si>
  <si>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</si>
  <si>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Организационное обеспечение подготовки и проведения праздничных мероприятий(Закупка товаров, работ и услуг для государственных (муниципальных) нужд)</t>
  </si>
  <si>
    <t xml:space="preserve">04 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</si>
  <si>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2015-2020 годы и прочие мероприятия»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</si>
  <si>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</si>
  <si>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</si>
  <si>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</si>
  <si>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</si>
  <si>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2 01 ЦБ590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</si>
  <si>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(Закупка товаров, работ и услуг для государственных (муниципальных) нужд)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</si>
  <si>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(Иные бюджетные ассигнования)</t>
  </si>
  <si>
    <t>10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</si>
  <si>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2015-2020 годы»</t>
  </si>
  <si>
    <t>06</t>
  </si>
  <si>
    <t>Основное мероприятие "Пенсионное обеспечение отдельных категорий граждан"</t>
  </si>
  <si>
    <t xml:space="preserve">06 0 01 </t>
  </si>
  <si>
    <t>06 0 01 10950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</si>
  <si>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</si>
  <si>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дополнительная классификация</t>
  </si>
  <si>
    <t>сумма на:</t>
  </si>
  <si>
    <t>Бюджетные ассигнования по расходам бюджета муниципального образования</t>
  </si>
  <si>
    <t>Приобретение противопожарного оборудования и инвентаря (Закупка товаров, работ и услуг для государственных (муниципальных) нужд)</t>
  </si>
  <si>
    <t>03 0 01 2П200</t>
  </si>
  <si>
    <t>99 9 00 09601</t>
  </si>
  <si>
    <t>12</t>
  </si>
  <si>
    <t>Другие вопросы в области национальной экономики</t>
  </si>
  <si>
    <t>к Порядку  составления и ведения сводной бюджетной росписи бюджета муниципального образования поселок Красное Эхо (сельское поселение) Гусь-Хрустального района и бюджетных росписей главных распорядителей средств бюджета муниципального образования (главных администраторов
 источников финансирования дефицита бюджета 
муниципального образования) утвержденному постановлением администрации от  11.02.2016 №14</t>
  </si>
  <si>
    <t>Другие вопросы в области культуры, кинематографии</t>
  </si>
  <si>
    <t>99 9 00 ГА110</t>
  </si>
  <si>
    <t>99 9 00 2Ж100</t>
  </si>
  <si>
    <t>99  9 00 ИИ410</t>
  </si>
  <si>
    <t>01 0 01</t>
  </si>
  <si>
    <t>01 0 01 21290</t>
  </si>
  <si>
    <t>Обследование состояния зеленых насаждений, вырубка сухостойных и аварийно-опасных деревьев и кустарников, санитарная обрезка (Закупка товаров, работ и услуг для государственных (муниципальных) нужд)</t>
  </si>
  <si>
    <t>04 1 01 Д0590</t>
  </si>
  <si>
    <t>04 1 05 2Д050</t>
  </si>
  <si>
    <t>04 1 04 2Д040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</si>
  <si>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</si>
  <si>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04 1 06</t>
  </si>
  <si>
    <t>Обучение специалистов МКУК «Красноэховское ЦКО»(Закупка товаров, работ и услуг для государственных (муниципальных) нужд)</t>
  </si>
  <si>
    <t>04 1 06 2Д060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</si>
  <si>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2019-2022 годы»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</si>
  <si>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</si>
  <si>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</si>
  <si>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Расходы на обеспечение функционирования услуг  связи и Интернета (Закупка товаров, работ и услуг для государственных (муниципальных) нужд)</t>
  </si>
  <si>
    <t>09 0 01 21200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</si>
  <si>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</si>
  <si>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</si>
  <si>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Расходы на обновление и содержание средств вычислительной техники (Закупка товаров, работ и услуг для государственных (муниципальных) нужд)</t>
  </si>
  <si>
    <t>09 0 02 21210</t>
  </si>
  <si>
    <t>09 0 03</t>
  </si>
  <si>
    <t>09 0 03 21220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</si>
  <si>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</si>
  <si>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Расходы на приобретение лицензионного общесистемного и антивирусного программного обеспечения (Закупка товаров, работ и услуг для государственных (муниципальных) нужд)</t>
  </si>
  <si>
    <t>05 0 03 21360</t>
  </si>
  <si>
    <t xml:space="preserve">05 </t>
  </si>
  <si>
    <t xml:space="preserve">03 </t>
  </si>
  <si>
    <t>Содержание в надлежащем порядке объектов благоустройства муниципального образования (Закупка товаров, работ и услуг для государственных (муниципальных) нужд)</t>
  </si>
  <si>
    <t>Содержание в надлежащем состоянии мест захоронения (Закупка товаров, работ и услуг для государственных (муниципальных) нужд)</t>
  </si>
  <si>
    <t>Улучшение санитарного состояния территории муниципального образования (Закупка товаров, работ и услуг для государственных (муниципальных) нужд)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</si>
  <si>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2018-2020 годы»</t>
  </si>
  <si>
    <t>08 0 01</t>
  </si>
  <si>
    <t>08 0 01 2Ф190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</si>
  <si>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</si>
  <si>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Расходы на проведение  физкультурно-массовых и спортивных мероприятий (Закупка товаров, работ и услуг для государственных (муниципальных) нужд)</t>
  </si>
  <si>
    <t>Расходы на укрепление материально-технической базы  спорта (Закупка товаров, работ и услуг для государственных (муниципальных) нужд)</t>
  </si>
  <si>
    <t>08 0 01 2Ф200</t>
  </si>
  <si>
    <t>04 1 01 S0390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</si>
  <si>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</si>
  <si>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</si>
  <si>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НАЦИОНАЛЬНАЯ БЕЗОПАСНОСТЬ И ПРАВООХРАНИТЕЛЬНАЯ ДЕЯТЕЛЬНОСТЬ</t>
  </si>
  <si>
    <t>99 9 00 20600</t>
  </si>
  <si>
    <t>Основное мероприятие "Модернизация систем уличного наружного освещения муниципального образования"</t>
  </si>
  <si>
    <t>Проведение мероприятий, направленных на обеспечение пожарной безопасности и охраны труда (Закупка товаров, работ и услуг для государственных (муниципальных) нужд)</t>
  </si>
  <si>
    <t>03 0 01 2П280</t>
  </si>
  <si>
    <t>Расходы на удаление в летний период сухой растительности на улицах поселения(Закупка товаров, работ и услуг для государственных (муниципальных) нужд)</t>
  </si>
  <si>
    <t>Устройство защитных противопожарных полос  (Закупка товаров, работ и услуг для государственных (муниципальных) нужд)</t>
  </si>
  <si>
    <t>99 9 00 2П190</t>
  </si>
  <si>
    <t>Консультативная и информационная поддержка малого и среднего предпринимательства(Закупка товаров, работ и услуг для государственных (муниципальных) нужд)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</si>
  <si>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2019-2021 годы»    </t>
  </si>
  <si>
    <t>Обеспечение территорий документацией для осуществления градостроительной деятельности(Закупка товаров, работ и услуг для государственных (муниципальных) нужд)</t>
  </si>
  <si>
    <t>99 9 00 S0080</t>
  </si>
  <si>
    <t>Связь и информатика</t>
  </si>
  <si>
    <t>99 9 00 2Ф190</t>
  </si>
  <si>
    <t>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</si>
  <si>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99 9 00 10950</t>
  </si>
  <si>
    <t>99 9 00 ЦБ590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</si>
  <si>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</si>
  <si>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S0390</t>
  </si>
  <si>
    <t>99 9 00 Д0590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</si>
  <si>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</si>
  <si>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99 9 00 21330</t>
  </si>
  <si>
    <t>07 0 01 S9702</t>
  </si>
  <si>
    <t>07 0 01 09702</t>
  </si>
  <si>
    <t>07</t>
  </si>
  <si>
    <t>07 0 01</t>
  </si>
  <si>
    <t>Муниципальная программа «Обеспечение устойчивого сокращения непригодного для проживания жилищного фонда муниципального образования поселок Красное Эхо (сельское поселение) Гусь-Хрустального района Владимирской области»</t>
  </si>
  <si>
    <t>Основное мероприятие"Приобретение на первичном рынке у застройщиков  или у лиц, не являющихся застройщиками домов, жилых помещений для расселения граждан из аварийных домов"</t>
  </si>
  <si>
    <t>Социальное обеспечение населения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</si>
  <si>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</si>
  <si>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99 9 00 100400</t>
  </si>
  <si>
    <t>Обеспечение проживающих в аварийоном жилищном фонде граждан жилыми помещениями (Капитальные вложения в объекты государственной (муниципальной ) собственности)</t>
  </si>
  <si>
    <t>Обеспечение проведения выборов и референдумов</t>
  </si>
  <si>
    <t>Проведение выборов в представительные органы муниципального образования (Иные бюджетные ассигнования)</t>
  </si>
  <si>
    <t>99 9 00 2П120</t>
  </si>
  <si>
    <t>Содержание в надлежащем состоянии мест захоронения(Иные бюджетные ассигнования)</t>
  </si>
  <si>
    <t>Содержание в надлежащем порядке объектов благоустройства муниципального образования (Иные бюджетные ассигнования)</t>
  </si>
  <si>
    <t xml:space="preserve">13 </t>
  </si>
  <si>
    <t>99 9 00 00591</t>
  </si>
  <si>
    <t>Обеспечение деятельности учреждений по хозяйственному обслуживанию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</si>
  <si>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 по хозяйственному обслуживанию (Иные бюджетные ассигнования)</t>
  </si>
  <si>
    <t>Обеспечение деятельности учреждений по хозяйственному обслуживанию (Закупка товаров, работ и услуг для обеспечения государственных (муниципальных) нужд</t>
  </si>
  <si>
    <t>Муниципальная программа "Энергосбережение иповышение энергетической эффективности муниципального образования поселок Красное Эхо (сельское поселение) Гусь-Хрустального района Владимирской области на 2019-2022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</si>
  <si>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организациями, органами управления государственными внебюджетными фондами)</t>
  </si>
  <si>
    <t>99 9 00 71820</t>
  </si>
  <si>
    <t>10 0 01</t>
  </si>
  <si>
    <t>Основное мероприятие " Мероприятия по установке приборов и систем учета ТЭР"</t>
  </si>
  <si>
    <t>05 0 03 21370</t>
  </si>
  <si>
    <t>10 0 01 20110</t>
  </si>
  <si>
    <t>10 0 01 20120</t>
  </si>
  <si>
    <t>Основное мероприятие"Мероприятия, направленные на снижение потребления электрической энергии"</t>
  </si>
  <si>
    <t>10 0 02</t>
  </si>
  <si>
    <t>Замена устаревших светильников на новые энергоэффективные, монтаж самонесущих изолированных проводов  (Закупка товаров, работ и услуг для государственных (муниципальных) нужд)</t>
  </si>
  <si>
    <t>Установка приборов учета ТЭР в муниципальных квартирах (Закупка товаров, работ и услуг для государственных (муниципальных) нужд)</t>
  </si>
  <si>
    <t>Приобретение и установка счетчиков уличного освещения (Закупка товаров, работ и услуг для государственных (муниципальных) нужд)</t>
  </si>
  <si>
    <t>10 0 02 S0130</t>
  </si>
  <si>
    <t>10 0 02 20130</t>
  </si>
  <si>
    <t>10 0 02 20140</t>
  </si>
  <si>
    <t>Основное мероприятие "Энергоаудит административных зданий "</t>
  </si>
  <si>
    <t>10 0 03</t>
  </si>
  <si>
    <t>Переключение электронных таймеров уличного освещения (Закупка товаров, работ и услуг для государственных (муниципальных) нужд)</t>
  </si>
  <si>
    <t>Мероприятия по проведению энергоаудита административных зданий (Закупка товаров, работ и услуг для государственных (муниципальных) нужд)</t>
  </si>
  <si>
    <t>10 0 03 20150</t>
  </si>
  <si>
    <t>ОХРАНА ОКРУЖАЮЩЕЙ СРЕДЫ</t>
  </si>
  <si>
    <t>Другие вопросы в области охраны окружающей среды</t>
  </si>
  <si>
    <t>Ремонт существующих и обустройство новых контейнерных площадок на территории муниципальных образований (Закупка товаров, работ и услуг для государственных (муниципальных) нужд)</t>
  </si>
  <si>
    <t>99 9 00 82410</t>
  </si>
  <si>
    <t>РАЗДЕЛ I  К СВОДНОЙ БЮДЖЕТНОЙ РОСПИСИ БЮДЖЕТА МУНИЦИПАЛЬНОГО ОБРАЗОВАНИЯ ПОСЕЛОК КРАСНОЕ ЭХО (СЕЛЬСКОЕ ПОСЕЛЕНИЕ)</t>
  </si>
  <si>
    <t>А.А.Конина</t>
  </si>
  <si>
    <t xml:space="preserve">исполнитель:  Заведующий финансовым отделом             </t>
  </si>
  <si>
    <t xml:space="preserve">Заведующий финансовым отделом администрации </t>
  </si>
  <si>
    <t>______________________А.А.Конина</t>
  </si>
  <si>
    <r>
      <t xml:space="preserve">  СВОДНАЯ БЮДЖЕТНАЯ РОСПИСЬ                                                                                                                                                                                                                                                БЮДЖЕТА МУНИЦИПАЛЬНОГО ОБРАЗОВАНИЯ    ПОСЕЛОК КРАСНОЕ ЭХО (СЕЛЬСКОЕ ПОСЕЛЕНИЕ) ГУСЬ-ХРУСТАЛЬНОГО РАЙОНА ВЛАДИМИРСКОЙ ОБЛАСТИ     НА </t>
    </r>
    <r>
      <rPr>
        <b/>
        <u val="single"/>
        <sz val="12"/>
        <rFont val="Times New Roman"/>
        <family val="1"/>
      </rPr>
      <t>2020</t>
    </r>
    <r>
      <rPr>
        <b/>
        <sz val="12"/>
        <rFont val="Times New Roman"/>
        <family val="1"/>
      </rPr>
      <t xml:space="preserve"> ГОД И ПЛАНОВЫЙ ПЕРИОД 2021 И 2022 ГОДОВ</t>
    </r>
  </si>
  <si>
    <t>Расходы по содержанию и обслуживанию комплексной системы экстренного оповещения населения и системы ТАСЦО в муниципальном образовании (Закупка товаров, работ и услуг для государственных (муниципальных) нужд)</t>
  </si>
  <si>
    <t>99 9 00 8Ч490</t>
  </si>
  <si>
    <t>05 0 03 21380</t>
  </si>
  <si>
    <t>Приобретение объектов благоустройства в муниципальную собственность (Капитальные вложения в объекты государственной (муниципальной) собственности)</t>
  </si>
  <si>
    <t xml:space="preserve">11 </t>
  </si>
  <si>
    <t xml:space="preserve">08 </t>
  </si>
  <si>
    <t>Массовый спорт</t>
  </si>
  <si>
    <t>Основное мероприятие "Развитие инфраструктуры спорта в муниципальном образовании"</t>
  </si>
  <si>
    <t>08 0 Р5</t>
  </si>
  <si>
    <t>Cоздание и модернизация объектов спортивной инфраструктуры муниципальной собственности для занятий физкультурой и спортом (Капитальные вложения в объекты государственной (муниципальной) собственности )</t>
  </si>
  <si>
    <t>08 0 Р5 5217S</t>
  </si>
  <si>
    <t>20-51180-00000-00000</t>
  </si>
  <si>
    <t>"31 " марта 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</si>
</sst>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i/>
      <sz val="12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b/>
      <u val="single"/>
      <sz val="12"/>
      <name val="Times New Roman"/>
      <family val="1"/>
    </font>
    <font>
      <sz val="8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1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9" fontId="19" fillId="0" borderId="0">
      <alignment/>
      <protection/>
    </xf>
    <xf numFmtId="0" fontId="14" fillId="0" borderId="1">
      <alignment horizontal="left" wrapText="1"/>
      <protection/>
    </xf>
    <xf numFmtId="49" fontId="9" fillId="0" borderId="2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3" applyNumberFormat="0" applyAlignment="0" applyProtection="0"/>
    <xf numFmtId="0" fontId="48" fillId="27" borderId="4" applyNumberFormat="0" applyAlignment="0" applyProtection="0"/>
    <xf numFmtId="0" fontId="49" fillId="27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8" borderId="9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9">
    <xf numFmtId="0" fontId="0" fillId="2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2" borderId="0" xfId="0" applyFont="1" applyAlignment="1">
      <alignment horizontal="left" indent="7"/>
    </xf>
    <xf numFmtId="0" fontId="0" fillId="2" borderId="0" xfId="0" applyAlignment="1">
      <alignment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4" fillId="2" borderId="0" xfId="0" applyFont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1" fillId="2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0" fillId="2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2" borderId="0" xfId="0" applyNumberFormat="1" applyAlignment="1">
      <alignment/>
    </xf>
    <xf numFmtId="2" fontId="0" fillId="2" borderId="0" xfId="0" applyNumberFormat="1" applyFont="1" applyFill="1" applyAlignment="1">
      <alignment wrapText="1"/>
    </xf>
    <xf numFmtId="2" fontId="0" fillId="2" borderId="12" xfId="0" applyNumberFormat="1" applyFont="1" applyFill="1" applyBorder="1" applyAlignment="1">
      <alignment/>
    </xf>
    <xf numFmtId="2" fontId="17" fillId="33" borderId="13" xfId="0" applyNumberFormat="1" applyFont="1" applyFill="1" applyBorder="1" applyAlignment="1">
      <alignment horizontal="right" vertical="top" shrinkToFit="1"/>
    </xf>
    <xf numFmtId="2" fontId="0" fillId="2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0" fontId="10" fillId="2" borderId="13" xfId="0" applyFont="1" applyBorder="1" applyAlignment="1">
      <alignment wrapText="1"/>
    </xf>
    <xf numFmtId="0" fontId="10" fillId="2" borderId="13" xfId="0" applyFont="1" applyBorder="1" applyAlignment="1">
      <alignment horizontal="center"/>
    </xf>
    <xf numFmtId="49" fontId="10" fillId="2" borderId="13" xfId="0" applyNumberFormat="1" applyFont="1" applyBorder="1" applyAlignment="1">
      <alignment horizontal="center"/>
    </xf>
    <xf numFmtId="2" fontId="10" fillId="2" borderId="13" xfId="0" applyNumberFormat="1" applyFont="1" applyBorder="1" applyAlignment="1">
      <alignment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4" fillId="2" borderId="0" xfId="0" applyFont="1" applyAlignment="1">
      <alignment/>
    </xf>
    <xf numFmtId="0" fontId="8" fillId="2" borderId="13" xfId="0" applyFont="1" applyBorder="1" applyAlignment="1">
      <alignment horizontal="left" vertical="top" wrapText="1"/>
    </xf>
    <xf numFmtId="0" fontId="12" fillId="2" borderId="13" xfId="0" applyFont="1" applyBorder="1" applyAlignment="1">
      <alignment vertical="top" wrapText="1"/>
    </xf>
    <xf numFmtId="0" fontId="9" fillId="2" borderId="13" xfId="0" applyFont="1" applyBorder="1" applyAlignment="1">
      <alignment horizontal="center" vertical="top"/>
    </xf>
    <xf numFmtId="49" fontId="9" fillId="2" borderId="13" xfId="0" applyNumberFormat="1" applyFont="1" applyBorder="1" applyAlignment="1">
      <alignment horizontal="center" vertical="top"/>
    </xf>
    <xf numFmtId="0" fontId="10" fillId="2" borderId="13" xfId="0" applyFont="1" applyBorder="1" applyAlignment="1">
      <alignment horizontal="center" vertical="top"/>
    </xf>
    <xf numFmtId="2" fontId="9" fillId="2" borderId="13" xfId="0" applyNumberFormat="1" applyFont="1" applyBorder="1" applyAlignment="1">
      <alignment vertical="top"/>
    </xf>
    <xf numFmtId="0" fontId="11" fillId="33" borderId="13" xfId="0" applyFont="1" applyFill="1" applyBorder="1" applyAlignment="1">
      <alignment vertical="top" wrapText="1"/>
    </xf>
    <xf numFmtId="0" fontId="9" fillId="2" borderId="13" xfId="0" applyFont="1" applyBorder="1" applyAlignment="1">
      <alignment horizontal="left" vertical="top"/>
    </xf>
    <xf numFmtId="0" fontId="9" fillId="2" borderId="13" xfId="0" applyFont="1" applyBorder="1" applyAlignment="1">
      <alignment vertical="top" wrapText="1"/>
    </xf>
    <xf numFmtId="0" fontId="12" fillId="2" borderId="13" xfId="0" applyFont="1" applyBorder="1" applyAlignment="1">
      <alignment vertical="top"/>
    </xf>
    <xf numFmtId="49" fontId="9" fillId="2" borderId="13" xfId="0" applyNumberFormat="1" applyFont="1" applyBorder="1" applyAlignment="1">
      <alignment horizontal="left" vertical="top"/>
    </xf>
    <xf numFmtId="0" fontId="11" fillId="2" borderId="13" xfId="0" applyFont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center" vertical="top"/>
    </xf>
    <xf numFmtId="49" fontId="9" fillId="33" borderId="13" xfId="0" applyNumberFormat="1" applyFont="1" applyFill="1" applyBorder="1" applyAlignment="1">
      <alignment horizontal="center" vertical="top"/>
    </xf>
    <xf numFmtId="2" fontId="9" fillId="33" borderId="13" xfId="0" applyNumberFormat="1" applyFont="1" applyFill="1" applyBorder="1" applyAlignment="1">
      <alignment vertical="top"/>
    </xf>
    <xf numFmtId="0" fontId="13" fillId="2" borderId="13" xfId="0" applyFont="1" applyBorder="1" applyAlignment="1">
      <alignment vertical="top"/>
    </xf>
    <xf numFmtId="0" fontId="10" fillId="33" borderId="13" xfId="0" applyFont="1" applyFill="1" applyBorder="1" applyAlignment="1">
      <alignment horizontal="center" vertical="top"/>
    </xf>
    <xf numFmtId="49" fontId="10" fillId="33" borderId="13" xfId="0" applyNumberFormat="1" applyFont="1" applyFill="1" applyBorder="1" applyAlignment="1">
      <alignment horizontal="center" vertical="top"/>
    </xf>
    <xf numFmtId="2" fontId="10" fillId="33" borderId="13" xfId="0" applyNumberFormat="1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left" vertical="top"/>
    </xf>
    <xf numFmtId="0" fontId="9" fillId="33" borderId="13" xfId="0" applyNumberFormat="1" applyFont="1" applyFill="1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0" fillId="33" borderId="13" xfId="34" applyNumberFormat="1" applyFont="1" applyFill="1" applyBorder="1" applyAlignment="1" applyProtection="1">
      <alignment horizontal="left" vertical="top" wrapText="1"/>
      <protection/>
    </xf>
    <xf numFmtId="49" fontId="9" fillId="33" borderId="13" xfId="0" applyNumberFormat="1" applyFont="1" applyFill="1" applyBorder="1" applyAlignment="1">
      <alignment horizontal="left" vertical="top"/>
    </xf>
    <xf numFmtId="0" fontId="12" fillId="33" borderId="13" xfId="0" applyFont="1" applyFill="1" applyBorder="1" applyAlignment="1">
      <alignment vertical="top"/>
    </xf>
    <xf numFmtId="0" fontId="15" fillId="33" borderId="13" xfId="0" applyNumberFormat="1" applyFont="1" applyFill="1" applyBorder="1" applyAlignment="1">
      <alignment vertical="top" wrapText="1"/>
    </xf>
    <xf numFmtId="0" fontId="16" fillId="33" borderId="13" xfId="0" applyFont="1" applyFill="1" applyBorder="1" applyAlignment="1">
      <alignment vertical="top" wrapText="1"/>
    </xf>
    <xf numFmtId="49" fontId="10" fillId="33" borderId="13" xfId="0" applyNumberFormat="1" applyFont="1" applyFill="1" applyBorder="1" applyAlignment="1">
      <alignment horizontal="left" vertical="top"/>
    </xf>
    <xf numFmtId="0" fontId="10" fillId="33" borderId="13" xfId="0" applyFont="1" applyFill="1" applyBorder="1" applyAlignment="1">
      <alignment vertical="top"/>
    </xf>
    <xf numFmtId="2" fontId="10" fillId="2" borderId="13" xfId="0" applyNumberFormat="1" applyFont="1" applyBorder="1" applyAlignment="1">
      <alignment vertical="top"/>
    </xf>
    <xf numFmtId="0" fontId="10" fillId="33" borderId="13" xfId="0" applyFont="1" applyFill="1" applyBorder="1" applyAlignment="1">
      <alignment horizontal="left" vertical="top"/>
    </xf>
    <xf numFmtId="49" fontId="11" fillId="33" borderId="13" xfId="0" applyNumberFormat="1" applyFont="1" applyFill="1" applyBorder="1" applyAlignment="1">
      <alignment horizontal="left" vertical="top"/>
    </xf>
    <xf numFmtId="0" fontId="10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2" fontId="10" fillId="0" borderId="13" xfId="0" applyNumberFormat="1" applyFont="1" applyFill="1" applyBorder="1" applyAlignment="1">
      <alignment vertical="top"/>
    </xf>
    <xf numFmtId="0" fontId="16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vertical="top"/>
    </xf>
    <xf numFmtId="0" fontId="9" fillId="0" borderId="13" xfId="0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176" fontId="9" fillId="0" borderId="13" xfId="0" applyNumberFormat="1" applyFont="1" applyFill="1" applyBorder="1" applyAlignment="1">
      <alignment vertical="top"/>
    </xf>
    <xf numFmtId="0" fontId="9" fillId="0" borderId="13" xfId="0" applyNumberFormat="1" applyFont="1" applyFill="1" applyBorder="1" applyAlignment="1">
      <alignment horizontal="center" vertical="top"/>
    </xf>
    <xf numFmtId="0" fontId="11" fillId="33" borderId="13" xfId="0" applyFont="1" applyFill="1" applyBorder="1" applyAlignment="1">
      <alignment horizontal="center" vertical="top"/>
    </xf>
    <xf numFmtId="0" fontId="11" fillId="2" borderId="13" xfId="0" applyFont="1" applyBorder="1" applyAlignment="1">
      <alignment vertical="top"/>
    </xf>
    <xf numFmtId="0" fontId="11" fillId="2" borderId="13" xfId="0" applyFont="1" applyBorder="1" applyAlignment="1">
      <alignment horizontal="center" vertical="top"/>
    </xf>
    <xf numFmtId="0" fontId="13" fillId="33" borderId="13" xfId="0" applyFont="1" applyFill="1" applyBorder="1" applyAlignment="1">
      <alignment horizontal="center" vertical="top"/>
    </xf>
    <xf numFmtId="0" fontId="11" fillId="33" borderId="13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vertical="top"/>
    </xf>
    <xf numFmtId="1" fontId="9" fillId="0" borderId="13" xfId="0" applyNumberFormat="1" applyFont="1" applyFill="1" applyBorder="1" applyAlignment="1">
      <alignment horizontal="center" vertical="top"/>
    </xf>
    <xf numFmtId="49" fontId="11" fillId="33" borderId="13" xfId="0" applyNumberFormat="1" applyFont="1" applyFill="1" applyBorder="1" applyAlignment="1">
      <alignment horizontal="center" vertical="top"/>
    </xf>
    <xf numFmtId="49" fontId="9" fillId="33" borderId="13" xfId="0" applyNumberFormat="1" applyFont="1" applyFill="1" applyBorder="1" applyAlignment="1">
      <alignment vertical="top"/>
    </xf>
    <xf numFmtId="49" fontId="16" fillId="0" borderId="13" xfId="35" applyFont="1" applyBorder="1" applyAlignment="1">
      <alignment vertical="top" wrapText="1"/>
      <protection/>
    </xf>
    <xf numFmtId="1" fontId="9" fillId="33" borderId="13" xfId="0" applyNumberFormat="1" applyFont="1" applyFill="1" applyBorder="1" applyAlignment="1">
      <alignment horizontal="center" vertical="top"/>
    </xf>
    <xf numFmtId="0" fontId="20" fillId="33" borderId="13" xfId="0" applyFont="1" applyFill="1" applyBorder="1" applyAlignment="1">
      <alignment vertical="top" wrapText="1"/>
    </xf>
    <xf numFmtId="49" fontId="13" fillId="33" borderId="13" xfId="0" applyNumberFormat="1" applyFont="1" applyFill="1" applyBorder="1" applyAlignment="1">
      <alignment horizontal="center" vertical="top"/>
    </xf>
    <xf numFmtId="0" fontId="21" fillId="33" borderId="17" xfId="0" applyFont="1" applyFill="1" applyBorder="1" applyAlignment="1">
      <alignment vertical="top" wrapText="1"/>
    </xf>
    <xf numFmtId="4" fontId="22" fillId="33" borderId="13" xfId="0" applyNumberFormat="1" applyFont="1" applyFill="1" applyBorder="1" applyAlignment="1">
      <alignment horizontal="right" vertical="top" shrinkToFit="1"/>
    </xf>
    <xf numFmtId="4" fontId="23" fillId="2" borderId="13" xfId="0" applyNumberFormat="1" applyFont="1" applyBorder="1" applyAlignment="1">
      <alignment/>
    </xf>
    <xf numFmtId="4" fontId="24" fillId="2" borderId="13" xfId="0" applyNumberFormat="1" applyFont="1" applyBorder="1" applyAlignment="1">
      <alignment vertical="top"/>
    </xf>
    <xf numFmtId="4" fontId="24" fillId="0" borderId="13" xfId="0" applyNumberFormat="1" applyFont="1" applyFill="1" applyBorder="1" applyAlignment="1">
      <alignment vertical="top"/>
    </xf>
    <xf numFmtId="4" fontId="24" fillId="33" borderId="13" xfId="0" applyNumberFormat="1" applyFont="1" applyFill="1" applyBorder="1" applyAlignment="1">
      <alignment vertical="top"/>
    </xf>
    <xf numFmtId="4" fontId="23" fillId="33" borderId="13" xfId="0" applyNumberFormat="1" applyFont="1" applyFill="1" applyBorder="1" applyAlignment="1">
      <alignment vertical="top"/>
    </xf>
    <xf numFmtId="4" fontId="25" fillId="33" borderId="13" xfId="0" applyNumberFormat="1" applyFont="1" applyFill="1" applyBorder="1" applyAlignment="1">
      <alignment vertical="top"/>
    </xf>
    <xf numFmtId="4" fontId="23" fillId="0" borderId="13" xfId="0" applyNumberFormat="1" applyFont="1" applyFill="1" applyBorder="1" applyAlignment="1">
      <alignment vertical="top"/>
    </xf>
    <xf numFmtId="4" fontId="23" fillId="2" borderId="13" xfId="0" applyNumberFormat="1" applyFont="1" applyBorder="1" applyAlignment="1">
      <alignment vertical="top"/>
    </xf>
    <xf numFmtId="0" fontId="12" fillId="0" borderId="13" xfId="33" applyNumberFormat="1" applyFont="1" applyBorder="1" applyAlignment="1" applyProtection="1">
      <alignment horizontal="left" vertical="top"/>
      <protection/>
    </xf>
    <xf numFmtId="2" fontId="27" fillId="0" borderId="13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2" borderId="0" xfId="0" applyFont="1" applyAlignment="1">
      <alignment horizontal="center" wrapText="1"/>
    </xf>
    <xf numFmtId="0" fontId="17" fillId="33" borderId="18" xfId="0" applyFont="1" applyFill="1" applyBorder="1" applyAlignment="1">
      <alignment horizontal="left" vertical="top" wrapText="1"/>
    </xf>
    <xf numFmtId="0" fontId="17" fillId="33" borderId="19" xfId="0" applyFont="1" applyFill="1" applyBorder="1" applyAlignment="1">
      <alignment horizontal="left" vertical="top" wrapText="1"/>
    </xf>
    <xf numFmtId="0" fontId="17" fillId="33" borderId="20" xfId="0" applyFont="1" applyFill="1" applyBorder="1" applyAlignment="1">
      <alignment horizontal="left" vertical="top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8" fillId="2" borderId="14" xfId="0" applyFont="1" applyBorder="1" applyAlignment="1">
      <alignment horizontal="center" vertical="center" wrapText="1"/>
    </xf>
    <xf numFmtId="0" fontId="18" fillId="2" borderId="15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2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0" fillId="2" borderId="12" xfId="0" applyFont="1" applyFill="1" applyBorder="1" applyAlignment="1">
      <alignment horizontal="center"/>
    </xf>
    <xf numFmtId="0" fontId="6" fillId="2" borderId="0" xfId="0" applyFont="1" applyAlignment="1">
      <alignment horizontal="center"/>
    </xf>
    <xf numFmtId="0" fontId="7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1" xfId="33"/>
    <cellStyle name="xl73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5"/>
  <sheetViews>
    <sheetView showGridLines="0" tabSelected="1" view="pageBreakPreview" zoomScaleSheetLayoutView="100" zoomScalePageLayoutView="0" workbookViewId="0" topLeftCell="B43">
      <selection activeCell="G55" sqref="G55"/>
    </sheetView>
  </sheetViews>
  <sheetFormatPr defaultColWidth="9.00390625" defaultRowHeight="12.75" outlineLevelRow="5"/>
  <cols>
    <col min="1" max="1" width="62.75390625" style="1" customWidth="1"/>
    <col min="2" max="4" width="7.75390625" style="1" customWidth="1"/>
    <col min="5" max="5" width="16.625" style="1" customWidth="1"/>
    <col min="6" max="6" width="7.75390625" style="1" customWidth="1"/>
    <col min="7" max="7" width="13.375" style="29" customWidth="1"/>
    <col min="8" max="8" width="17.75390625" style="1" customWidth="1"/>
    <col min="9" max="9" width="19.625" style="18" customWidth="1"/>
    <col min="10" max="10" width="18.625" style="18" customWidth="1"/>
    <col min="11" max="16384" width="9.125" style="1" customWidth="1"/>
  </cols>
  <sheetData>
    <row r="1" spans="1:11" ht="15.75">
      <c r="A1" s="4"/>
      <c r="B1" s="4"/>
      <c r="C1" s="4"/>
      <c r="D1" s="4"/>
      <c r="E1" s="4"/>
      <c r="F1" s="4"/>
      <c r="G1" s="23"/>
      <c r="H1" s="4"/>
      <c r="I1" s="113" t="s">
        <v>18</v>
      </c>
      <c r="J1" s="113"/>
      <c r="K1" s="5"/>
    </row>
    <row r="2" spans="1:11" ht="15.75" customHeight="1">
      <c r="A2" s="6"/>
      <c r="B2" s="7"/>
      <c r="C2" s="7"/>
      <c r="D2" s="7"/>
      <c r="E2" s="7"/>
      <c r="F2" s="7"/>
      <c r="G2" s="24"/>
      <c r="H2" s="122" t="s">
        <v>139</v>
      </c>
      <c r="I2" s="123"/>
      <c r="J2" s="123"/>
      <c r="K2" s="8"/>
    </row>
    <row r="3" spans="1:11" ht="15.75">
      <c r="A3" s="6"/>
      <c r="B3" s="7"/>
      <c r="C3" s="7"/>
      <c r="D3" s="7"/>
      <c r="E3" s="7"/>
      <c r="F3" s="7"/>
      <c r="G3" s="24"/>
      <c r="H3" s="123"/>
      <c r="I3" s="123"/>
      <c r="J3" s="123"/>
      <c r="K3" s="8"/>
    </row>
    <row r="4" spans="1:11" ht="15.75">
      <c r="A4" s="6"/>
      <c r="B4" s="7"/>
      <c r="C4" s="7"/>
      <c r="D4" s="7"/>
      <c r="E4" s="7"/>
      <c r="F4" s="7"/>
      <c r="G4" s="24"/>
      <c r="H4" s="123"/>
      <c r="I4" s="123"/>
      <c r="J4" s="123"/>
      <c r="K4" s="8"/>
    </row>
    <row r="5" spans="1:11" ht="15.75">
      <c r="A5" s="6"/>
      <c r="B5" s="7"/>
      <c r="C5" s="7"/>
      <c r="D5" s="7"/>
      <c r="E5" s="7"/>
      <c r="F5" s="7"/>
      <c r="G5" s="24"/>
      <c r="H5" s="123"/>
      <c r="I5" s="123"/>
      <c r="J5" s="123"/>
      <c r="K5" s="8"/>
    </row>
    <row r="6" spans="1:11" ht="15.75">
      <c r="A6" s="6"/>
      <c r="B6" s="7"/>
      <c r="C6" s="7"/>
      <c r="D6" s="7"/>
      <c r="E6" s="7"/>
      <c r="F6" s="7"/>
      <c r="G6" s="24"/>
      <c r="H6" s="123"/>
      <c r="I6" s="123"/>
      <c r="J6" s="123"/>
      <c r="K6" s="8"/>
    </row>
    <row r="7" spans="1:11" ht="15.75">
      <c r="A7" s="6"/>
      <c r="B7" s="7"/>
      <c r="C7" s="7"/>
      <c r="D7" s="7"/>
      <c r="E7" s="7"/>
      <c r="F7" s="7"/>
      <c r="G7" s="24"/>
      <c r="H7" s="123"/>
      <c r="I7" s="123"/>
      <c r="J7" s="123"/>
      <c r="K7" s="8"/>
    </row>
    <row r="8" spans="1:11" ht="30.75" customHeight="1">
      <c r="A8" s="6"/>
      <c r="B8" s="7"/>
      <c r="C8" s="7"/>
      <c r="D8" s="7"/>
      <c r="E8" s="7"/>
      <c r="F8" s="7"/>
      <c r="G8" s="24"/>
      <c r="H8" s="123"/>
      <c r="I8" s="123"/>
      <c r="J8" s="123"/>
      <c r="K8" s="8"/>
    </row>
    <row r="9" spans="1:11" ht="21.75" customHeight="1">
      <c r="A9" s="6"/>
      <c r="B9" s="7"/>
      <c r="C9" s="7"/>
      <c r="D9" s="7"/>
      <c r="E9" s="7"/>
      <c r="F9" s="7"/>
      <c r="G9" s="24"/>
      <c r="H9" s="20"/>
      <c r="I9" s="21"/>
      <c r="J9" s="21"/>
      <c r="K9" s="8"/>
    </row>
    <row r="10" spans="1:11" ht="18.75">
      <c r="A10" s="6"/>
      <c r="B10" s="7"/>
      <c r="C10" s="7"/>
      <c r="D10" s="7"/>
      <c r="E10" s="7"/>
      <c r="F10" s="7"/>
      <c r="G10" s="24"/>
      <c r="H10" s="124" t="s">
        <v>19</v>
      </c>
      <c r="I10" s="124"/>
      <c r="J10" s="21"/>
      <c r="K10" s="9"/>
    </row>
    <row r="11" spans="1:11" ht="11.25" customHeight="1">
      <c r="A11" s="6"/>
      <c r="B11" s="7"/>
      <c r="C11" s="7"/>
      <c r="D11" s="7"/>
      <c r="E11" s="7"/>
      <c r="F11" s="7"/>
      <c r="G11" s="24"/>
      <c r="H11" s="37"/>
      <c r="I11" s="5"/>
      <c r="J11" s="5"/>
      <c r="K11" s="4"/>
    </row>
    <row r="12" spans="1:11" ht="39.75" customHeight="1">
      <c r="A12" s="6"/>
      <c r="B12" s="7"/>
      <c r="C12" s="7"/>
      <c r="D12" s="7"/>
      <c r="E12" s="7"/>
      <c r="F12" s="7"/>
      <c r="G12" s="24"/>
      <c r="H12" s="114" t="s">
        <v>253</v>
      </c>
      <c r="I12" s="114"/>
      <c r="J12" s="114"/>
      <c r="K12" s="9"/>
    </row>
    <row r="13" spans="1:11" ht="18.75" customHeight="1">
      <c r="A13" s="6"/>
      <c r="B13" s="7"/>
      <c r="C13" s="7"/>
      <c r="D13" s="7"/>
      <c r="E13" s="7"/>
      <c r="F13" s="7"/>
      <c r="G13" s="24"/>
      <c r="H13" s="12" t="s">
        <v>254</v>
      </c>
      <c r="I13" s="12"/>
      <c r="J13" s="5"/>
      <c r="K13" s="4"/>
    </row>
    <row r="14" spans="1:11" ht="28.5" customHeight="1">
      <c r="A14" s="10"/>
      <c r="B14" s="10"/>
      <c r="C14" s="10"/>
      <c r="D14" s="10"/>
      <c r="E14" s="10"/>
      <c r="F14" s="10"/>
      <c r="G14" s="25"/>
      <c r="H14" s="127" t="s">
        <v>268</v>
      </c>
      <c r="I14" s="127"/>
      <c r="J14" s="127"/>
      <c r="K14" s="4"/>
    </row>
    <row r="15" spans="1:11" ht="15.75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1"/>
    </row>
    <row r="16" spans="1:11" ht="15.75">
      <c r="A16" s="125" t="s">
        <v>255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1"/>
    </row>
    <row r="17" spans="1:11" ht="33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1"/>
    </row>
    <row r="18" spans="1:12" ht="36" customHeight="1">
      <c r="A18" s="114" t="s">
        <v>250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2"/>
      <c r="L18" s="12"/>
    </row>
    <row r="19" spans="1:12" ht="21.75" customHeight="1">
      <c r="A19" s="114" t="s">
        <v>133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2"/>
      <c r="L19" s="12"/>
    </row>
    <row r="20" spans="1:12" ht="12.75">
      <c r="A20" s="13"/>
      <c r="B20" s="13"/>
      <c r="C20" s="13"/>
      <c r="D20" s="13"/>
      <c r="E20" s="13"/>
      <c r="F20" s="13"/>
      <c r="G20" s="26"/>
      <c r="H20" s="13"/>
      <c r="I20" s="126" t="s">
        <v>20</v>
      </c>
      <c r="J20" s="126"/>
      <c r="K20" s="14"/>
      <c r="L20" s="7"/>
    </row>
    <row r="21" spans="1:12" ht="12.75" customHeight="1">
      <c r="A21" s="118" t="s">
        <v>21</v>
      </c>
      <c r="B21" s="118" t="s">
        <v>22</v>
      </c>
      <c r="C21" s="34"/>
      <c r="D21" s="118" t="s">
        <v>26</v>
      </c>
      <c r="E21" s="118" t="s">
        <v>23</v>
      </c>
      <c r="F21" s="118" t="s">
        <v>24</v>
      </c>
      <c r="G21" s="120" t="s">
        <v>131</v>
      </c>
      <c r="H21" s="111" t="s">
        <v>132</v>
      </c>
      <c r="I21" s="112"/>
      <c r="J21" s="112"/>
      <c r="K21" s="15"/>
      <c r="L21" s="16"/>
    </row>
    <row r="22" spans="1:12" ht="43.5" customHeight="1">
      <c r="A22" s="119"/>
      <c r="B22" s="119"/>
      <c r="C22" s="35" t="s">
        <v>25</v>
      </c>
      <c r="D22" s="119"/>
      <c r="E22" s="119"/>
      <c r="F22" s="119"/>
      <c r="G22" s="121"/>
      <c r="H22" s="35">
        <v>2020</v>
      </c>
      <c r="I22" s="35">
        <v>2021</v>
      </c>
      <c r="J22" s="36">
        <v>2022</v>
      </c>
      <c r="K22" s="16"/>
      <c r="L22" s="16"/>
    </row>
    <row r="23" spans="1:10" s="3" customFormat="1" ht="35.25" customHeight="1">
      <c r="A23" s="115" t="s">
        <v>130</v>
      </c>
      <c r="B23" s="116"/>
      <c r="C23" s="116"/>
      <c r="D23" s="116"/>
      <c r="E23" s="116"/>
      <c r="F23" s="117"/>
      <c r="G23" s="27"/>
      <c r="H23" s="99">
        <f>H200</f>
        <v>32422502.53</v>
      </c>
      <c r="I23" s="99">
        <f>I200</f>
        <v>12107246.530000001</v>
      </c>
      <c r="J23" s="99">
        <f>J200</f>
        <v>12324088</v>
      </c>
    </row>
    <row r="24" spans="1:10" ht="15.75" outlineLevel="1">
      <c r="A24" s="30" t="s">
        <v>4</v>
      </c>
      <c r="B24" s="31">
        <v>703</v>
      </c>
      <c r="C24" s="32" t="s">
        <v>31</v>
      </c>
      <c r="D24" s="32"/>
      <c r="E24" s="31"/>
      <c r="F24" s="31"/>
      <c r="G24" s="33"/>
      <c r="H24" s="100">
        <f>H25+H31+H35+H39</f>
        <v>3597646.5300000003</v>
      </c>
      <c r="I24" s="100">
        <f>I25+I35+I39</f>
        <v>3558346.5300000003</v>
      </c>
      <c r="J24" s="100">
        <f>J25+J35+J39</f>
        <v>3566888</v>
      </c>
    </row>
    <row r="25" spans="1:10" ht="65.25" customHeight="1" outlineLevel="2">
      <c r="A25" s="39" t="s">
        <v>5</v>
      </c>
      <c r="B25" s="40">
        <v>703</v>
      </c>
      <c r="C25" s="41" t="s">
        <v>31</v>
      </c>
      <c r="D25" s="41" t="s">
        <v>32</v>
      </c>
      <c r="E25" s="42"/>
      <c r="F25" s="40"/>
      <c r="G25" s="43"/>
      <c r="H25" s="101">
        <f aca="true" t="shared" si="0" ref="H25:J26">H26</f>
        <v>1445000</v>
      </c>
      <c r="I25" s="101">
        <f t="shared" si="0"/>
        <v>1445000</v>
      </c>
      <c r="J25" s="101">
        <f t="shared" si="0"/>
        <v>1445000</v>
      </c>
    </row>
    <row r="26" spans="1:10" ht="18.75" customHeight="1" outlineLevel="3">
      <c r="A26" s="44" t="s">
        <v>27</v>
      </c>
      <c r="B26" s="40">
        <v>703</v>
      </c>
      <c r="C26" s="41" t="s">
        <v>31</v>
      </c>
      <c r="D26" s="41" t="s">
        <v>32</v>
      </c>
      <c r="E26" s="45">
        <v>99</v>
      </c>
      <c r="F26" s="40"/>
      <c r="G26" s="43"/>
      <c r="H26" s="101">
        <f t="shared" si="0"/>
        <v>1445000</v>
      </c>
      <c r="I26" s="101">
        <f t="shared" si="0"/>
        <v>1445000</v>
      </c>
      <c r="J26" s="101">
        <f t="shared" si="0"/>
        <v>1445000</v>
      </c>
    </row>
    <row r="27" spans="1:10" ht="15" outlineLevel="5">
      <c r="A27" s="44" t="s">
        <v>28</v>
      </c>
      <c r="B27" s="40">
        <v>703</v>
      </c>
      <c r="C27" s="41" t="s">
        <v>31</v>
      </c>
      <c r="D27" s="41" t="s">
        <v>32</v>
      </c>
      <c r="E27" s="45" t="s">
        <v>33</v>
      </c>
      <c r="F27" s="40"/>
      <c r="G27" s="43"/>
      <c r="H27" s="101">
        <f>H28+H29+H30</f>
        <v>1445000</v>
      </c>
      <c r="I27" s="101">
        <f>I28+I29+I30</f>
        <v>1445000</v>
      </c>
      <c r="J27" s="101">
        <f>J28+J29+J30</f>
        <v>1445000</v>
      </c>
    </row>
    <row r="28" spans="1:10" ht="75" customHeight="1" outlineLevel="2">
      <c r="A28" s="46" t="s">
        <v>29</v>
      </c>
      <c r="B28" s="40">
        <v>703</v>
      </c>
      <c r="C28" s="41" t="s">
        <v>31</v>
      </c>
      <c r="D28" s="41" t="s">
        <v>32</v>
      </c>
      <c r="E28" s="45" t="s">
        <v>141</v>
      </c>
      <c r="F28" s="40" t="s">
        <v>0</v>
      </c>
      <c r="G28" s="43"/>
      <c r="H28" s="101">
        <v>820000</v>
      </c>
      <c r="I28" s="101">
        <v>820000</v>
      </c>
      <c r="J28" s="101">
        <v>820000</v>
      </c>
    </row>
    <row r="29" spans="1:10" ht="74.25" customHeight="1" outlineLevel="3">
      <c r="A29" s="46" t="s">
        <v>30</v>
      </c>
      <c r="B29" s="40">
        <v>703</v>
      </c>
      <c r="C29" s="41" t="s">
        <v>31</v>
      </c>
      <c r="D29" s="41" t="s">
        <v>32</v>
      </c>
      <c r="E29" s="45" t="s">
        <v>34</v>
      </c>
      <c r="F29" s="40">
        <v>100</v>
      </c>
      <c r="G29" s="43"/>
      <c r="H29" s="101">
        <v>551000</v>
      </c>
      <c r="I29" s="101">
        <v>551000</v>
      </c>
      <c r="J29" s="101">
        <v>551000</v>
      </c>
    </row>
    <row r="30" spans="1:10" ht="45" customHeight="1" outlineLevel="5">
      <c r="A30" s="46" t="s">
        <v>35</v>
      </c>
      <c r="B30" s="40">
        <v>703</v>
      </c>
      <c r="C30" s="41" t="s">
        <v>31</v>
      </c>
      <c r="D30" s="41" t="s">
        <v>32</v>
      </c>
      <c r="E30" s="45" t="s">
        <v>36</v>
      </c>
      <c r="F30" s="40">
        <v>200</v>
      </c>
      <c r="G30" s="43"/>
      <c r="H30" s="101">
        <v>74000</v>
      </c>
      <c r="I30" s="101">
        <v>74000</v>
      </c>
      <c r="J30" s="101">
        <v>74000</v>
      </c>
    </row>
    <row r="31" spans="1:10" ht="22.5" customHeight="1" outlineLevel="5">
      <c r="A31" s="94" t="s">
        <v>215</v>
      </c>
      <c r="B31" s="40">
        <v>703</v>
      </c>
      <c r="C31" s="41" t="s">
        <v>31</v>
      </c>
      <c r="D31" s="41" t="s">
        <v>207</v>
      </c>
      <c r="E31" s="45"/>
      <c r="F31" s="40"/>
      <c r="G31" s="43"/>
      <c r="H31" s="101">
        <f>H32</f>
        <v>115800</v>
      </c>
      <c r="I31" s="101">
        <f aca="true" t="shared" si="1" ref="I31:J33">I32</f>
        <v>0</v>
      </c>
      <c r="J31" s="101">
        <f t="shared" si="1"/>
        <v>0</v>
      </c>
    </row>
    <row r="32" spans="1:10" ht="15" outlineLevel="5">
      <c r="A32" s="46" t="s">
        <v>27</v>
      </c>
      <c r="B32" s="40">
        <v>703</v>
      </c>
      <c r="C32" s="41" t="s">
        <v>31</v>
      </c>
      <c r="D32" s="41" t="s">
        <v>207</v>
      </c>
      <c r="E32" s="45">
        <v>99</v>
      </c>
      <c r="F32" s="40"/>
      <c r="G32" s="43"/>
      <c r="H32" s="101">
        <f>H33</f>
        <v>115800</v>
      </c>
      <c r="I32" s="101">
        <f t="shared" si="1"/>
        <v>0</v>
      </c>
      <c r="J32" s="101">
        <f t="shared" si="1"/>
        <v>0</v>
      </c>
    </row>
    <row r="33" spans="1:10" ht="15" outlineLevel="5">
      <c r="A33" s="44" t="s">
        <v>28</v>
      </c>
      <c r="B33" s="40">
        <v>703</v>
      </c>
      <c r="C33" s="41" t="s">
        <v>31</v>
      </c>
      <c r="D33" s="41" t="s">
        <v>207</v>
      </c>
      <c r="E33" s="45" t="s">
        <v>33</v>
      </c>
      <c r="F33" s="40"/>
      <c r="G33" s="43"/>
      <c r="H33" s="101">
        <f>H34</f>
        <v>115800</v>
      </c>
      <c r="I33" s="101">
        <f t="shared" si="1"/>
        <v>0</v>
      </c>
      <c r="J33" s="101">
        <f t="shared" si="1"/>
        <v>0</v>
      </c>
    </row>
    <row r="34" spans="1:10" ht="25.5" outlineLevel="5">
      <c r="A34" s="44" t="s">
        <v>216</v>
      </c>
      <c r="B34" s="40">
        <v>703</v>
      </c>
      <c r="C34" s="41" t="s">
        <v>31</v>
      </c>
      <c r="D34" s="41" t="s">
        <v>207</v>
      </c>
      <c r="E34" s="45" t="s">
        <v>217</v>
      </c>
      <c r="F34" s="40">
        <v>800</v>
      </c>
      <c r="G34" s="43"/>
      <c r="H34" s="101">
        <v>115800</v>
      </c>
      <c r="I34" s="101">
        <v>0</v>
      </c>
      <c r="J34" s="101">
        <v>0</v>
      </c>
    </row>
    <row r="35" spans="1:10" ht="15" outlineLevel="3">
      <c r="A35" s="39" t="s">
        <v>6</v>
      </c>
      <c r="B35" s="40">
        <v>703</v>
      </c>
      <c r="C35" s="41" t="s">
        <v>31</v>
      </c>
      <c r="D35" s="41" t="s">
        <v>37</v>
      </c>
      <c r="E35" s="45"/>
      <c r="F35" s="42"/>
      <c r="G35" s="43"/>
      <c r="H35" s="101">
        <f>H36</f>
        <v>20000</v>
      </c>
      <c r="I35" s="101">
        <f aca="true" t="shared" si="2" ref="I35:J37">I36</f>
        <v>20000</v>
      </c>
      <c r="J35" s="101">
        <f t="shared" si="2"/>
        <v>20000</v>
      </c>
    </row>
    <row r="36" spans="1:10" ht="18.75" customHeight="1" outlineLevel="5">
      <c r="A36" s="46" t="s">
        <v>27</v>
      </c>
      <c r="B36" s="40">
        <v>703</v>
      </c>
      <c r="C36" s="41" t="s">
        <v>31</v>
      </c>
      <c r="D36" s="41" t="s">
        <v>37</v>
      </c>
      <c r="E36" s="45">
        <v>99</v>
      </c>
      <c r="F36" s="42"/>
      <c r="G36" s="43"/>
      <c r="H36" s="101">
        <f>H37</f>
        <v>20000</v>
      </c>
      <c r="I36" s="101">
        <f t="shared" si="2"/>
        <v>20000</v>
      </c>
      <c r="J36" s="101">
        <f t="shared" si="2"/>
        <v>20000</v>
      </c>
    </row>
    <row r="37" spans="1:10" ht="15" outlineLevel="5">
      <c r="A37" s="44" t="s">
        <v>28</v>
      </c>
      <c r="B37" s="40">
        <v>703</v>
      </c>
      <c r="C37" s="41" t="s">
        <v>31</v>
      </c>
      <c r="D37" s="41" t="s">
        <v>37</v>
      </c>
      <c r="E37" s="45" t="s">
        <v>38</v>
      </c>
      <c r="F37" s="40"/>
      <c r="G37" s="43"/>
      <c r="H37" s="101">
        <f>H38</f>
        <v>20000</v>
      </c>
      <c r="I37" s="101">
        <f t="shared" si="2"/>
        <v>20000</v>
      </c>
      <c r="J37" s="101">
        <f t="shared" si="2"/>
        <v>20000</v>
      </c>
    </row>
    <row r="38" spans="1:10" ht="29.25" customHeight="1" outlineLevel="5">
      <c r="A38" s="46" t="s">
        <v>39</v>
      </c>
      <c r="B38" s="40">
        <v>703</v>
      </c>
      <c r="C38" s="41" t="s">
        <v>31</v>
      </c>
      <c r="D38" s="41" t="s">
        <v>37</v>
      </c>
      <c r="E38" s="38" t="s">
        <v>142</v>
      </c>
      <c r="F38" s="40" t="s">
        <v>2</v>
      </c>
      <c r="G38" s="43"/>
      <c r="H38" s="101">
        <v>20000</v>
      </c>
      <c r="I38" s="101">
        <v>20000</v>
      </c>
      <c r="J38" s="101">
        <v>20000</v>
      </c>
    </row>
    <row r="39" spans="1:10" ht="15" outlineLevel="3">
      <c r="A39" s="47" t="s">
        <v>7</v>
      </c>
      <c r="B39" s="40">
        <v>703</v>
      </c>
      <c r="C39" s="41" t="s">
        <v>31</v>
      </c>
      <c r="D39" s="41" t="s">
        <v>40</v>
      </c>
      <c r="E39" s="40"/>
      <c r="F39" s="40"/>
      <c r="G39" s="43"/>
      <c r="H39" s="101">
        <f aca="true" t="shared" si="3" ref="H39:J40">H40</f>
        <v>2016846.53</v>
      </c>
      <c r="I39" s="101">
        <f t="shared" si="3"/>
        <v>2093346.53</v>
      </c>
      <c r="J39" s="101">
        <f t="shared" si="3"/>
        <v>2101888</v>
      </c>
    </row>
    <row r="40" spans="1:10" ht="18" customHeight="1" outlineLevel="5">
      <c r="A40" s="44" t="s">
        <v>27</v>
      </c>
      <c r="B40" s="40">
        <v>703</v>
      </c>
      <c r="C40" s="41" t="s">
        <v>31</v>
      </c>
      <c r="D40" s="41" t="s">
        <v>40</v>
      </c>
      <c r="E40" s="48">
        <v>99</v>
      </c>
      <c r="F40" s="40"/>
      <c r="G40" s="43"/>
      <c r="H40" s="101">
        <f t="shared" si="3"/>
        <v>2016846.53</v>
      </c>
      <c r="I40" s="101">
        <f t="shared" si="3"/>
        <v>2093346.53</v>
      </c>
      <c r="J40" s="101">
        <f t="shared" si="3"/>
        <v>2101888</v>
      </c>
    </row>
    <row r="41" spans="1:10" ht="15" outlineLevel="5">
      <c r="A41" s="44" t="s">
        <v>28</v>
      </c>
      <c r="B41" s="40">
        <v>703</v>
      </c>
      <c r="C41" s="41" t="s">
        <v>31</v>
      </c>
      <c r="D41" s="41" t="s">
        <v>40</v>
      </c>
      <c r="E41" s="45" t="s">
        <v>33</v>
      </c>
      <c r="F41" s="40"/>
      <c r="G41" s="43"/>
      <c r="H41" s="101">
        <f>H42+H43+H44+H45+H46+H47+H48+H49+H50</f>
        <v>2016846.53</v>
      </c>
      <c r="I41" s="101">
        <f>I42+I43+I44+I45+I46+I47+I48+I49+I50</f>
        <v>2093346.53</v>
      </c>
      <c r="J41" s="101">
        <f>J42+J43+J44+J45+J46+J47+J48+J49+J50</f>
        <v>2101888</v>
      </c>
    </row>
    <row r="42" spans="1:10" ht="27" customHeight="1" outlineLevel="3">
      <c r="A42" s="44" t="s">
        <v>42</v>
      </c>
      <c r="B42" s="40">
        <v>703</v>
      </c>
      <c r="C42" s="41" t="s">
        <v>43</v>
      </c>
      <c r="D42" s="41" t="s">
        <v>40</v>
      </c>
      <c r="E42" s="45" t="s">
        <v>36</v>
      </c>
      <c r="F42" s="40">
        <v>500</v>
      </c>
      <c r="G42" s="43"/>
      <c r="H42" s="101">
        <v>28185.1</v>
      </c>
      <c r="I42" s="101">
        <v>28185.1</v>
      </c>
      <c r="J42" s="101">
        <v>28185.1</v>
      </c>
    </row>
    <row r="43" spans="1:10" ht="70.5" customHeight="1" outlineLevel="5">
      <c r="A43" s="44" t="s">
        <v>44</v>
      </c>
      <c r="B43" s="40">
        <v>703</v>
      </c>
      <c r="C43" s="41" t="s">
        <v>31</v>
      </c>
      <c r="D43" s="41" t="s">
        <v>40</v>
      </c>
      <c r="E43" s="45" t="s">
        <v>45</v>
      </c>
      <c r="F43" s="40">
        <v>100</v>
      </c>
      <c r="G43" s="43"/>
      <c r="H43" s="101">
        <v>1126200</v>
      </c>
      <c r="I43" s="101">
        <v>1126200</v>
      </c>
      <c r="J43" s="101">
        <v>1126200</v>
      </c>
    </row>
    <row r="44" spans="1:10" ht="44.25" customHeight="1" outlineLevel="2">
      <c r="A44" s="44" t="s">
        <v>46</v>
      </c>
      <c r="B44" s="40">
        <v>703</v>
      </c>
      <c r="C44" s="41" t="s">
        <v>31</v>
      </c>
      <c r="D44" s="41" t="s">
        <v>40</v>
      </c>
      <c r="E44" s="45" t="s">
        <v>45</v>
      </c>
      <c r="F44" s="40">
        <v>200</v>
      </c>
      <c r="G44" s="43"/>
      <c r="H44" s="102">
        <v>268461.43</v>
      </c>
      <c r="I44" s="102">
        <v>244961.43</v>
      </c>
      <c r="J44" s="102">
        <v>253502.9</v>
      </c>
    </row>
    <row r="45" spans="1:10" ht="33.75" customHeight="1" outlineLevel="3">
      <c r="A45" s="49" t="s">
        <v>47</v>
      </c>
      <c r="B45" s="40">
        <v>703</v>
      </c>
      <c r="C45" s="41" t="s">
        <v>31</v>
      </c>
      <c r="D45" s="41" t="s">
        <v>40</v>
      </c>
      <c r="E45" s="45" t="s">
        <v>45</v>
      </c>
      <c r="F45" s="40">
        <v>800</v>
      </c>
      <c r="G45" s="43"/>
      <c r="H45" s="101">
        <v>20000</v>
      </c>
      <c r="I45" s="101">
        <v>20000</v>
      </c>
      <c r="J45" s="101">
        <v>20000</v>
      </c>
    </row>
    <row r="46" spans="1:10" ht="69" customHeight="1" outlineLevel="3">
      <c r="A46" s="49" t="s">
        <v>222</v>
      </c>
      <c r="B46" s="40">
        <v>703</v>
      </c>
      <c r="C46" s="41" t="s">
        <v>31</v>
      </c>
      <c r="D46" s="41" t="s">
        <v>220</v>
      </c>
      <c r="E46" s="45" t="s">
        <v>221</v>
      </c>
      <c r="F46" s="40">
        <v>100</v>
      </c>
      <c r="G46" s="43"/>
      <c r="H46" s="101">
        <v>326000</v>
      </c>
      <c r="I46" s="101">
        <v>326000</v>
      </c>
      <c r="J46" s="101">
        <v>326000</v>
      </c>
    </row>
    <row r="47" spans="1:10" ht="43.5" customHeight="1" outlineLevel="3">
      <c r="A47" s="49" t="s">
        <v>224</v>
      </c>
      <c r="B47" s="40">
        <v>703</v>
      </c>
      <c r="C47" s="41" t="s">
        <v>31</v>
      </c>
      <c r="D47" s="41" t="s">
        <v>220</v>
      </c>
      <c r="E47" s="45" t="s">
        <v>221</v>
      </c>
      <c r="F47" s="40">
        <v>200</v>
      </c>
      <c r="G47" s="43"/>
      <c r="H47" s="101">
        <v>188000</v>
      </c>
      <c r="I47" s="101">
        <v>288000</v>
      </c>
      <c r="J47" s="101">
        <v>288000</v>
      </c>
    </row>
    <row r="48" spans="1:10" ht="30" customHeight="1" outlineLevel="3">
      <c r="A48" s="49" t="s">
        <v>223</v>
      </c>
      <c r="B48" s="40">
        <v>703</v>
      </c>
      <c r="C48" s="41" t="s">
        <v>31</v>
      </c>
      <c r="D48" s="41" t="s">
        <v>220</v>
      </c>
      <c r="E48" s="45" t="s">
        <v>221</v>
      </c>
      <c r="F48" s="40">
        <v>800</v>
      </c>
      <c r="G48" s="43"/>
      <c r="H48" s="101">
        <v>7000</v>
      </c>
      <c r="I48" s="101">
        <v>7000</v>
      </c>
      <c r="J48" s="101">
        <v>7000</v>
      </c>
    </row>
    <row r="49" spans="1:10" ht="29.25" customHeight="1" outlineLevel="5">
      <c r="A49" s="46" t="s">
        <v>48</v>
      </c>
      <c r="B49" s="40">
        <v>703</v>
      </c>
      <c r="C49" s="41" t="s">
        <v>31</v>
      </c>
      <c r="D49" s="41" t="s">
        <v>40</v>
      </c>
      <c r="E49" s="45" t="s">
        <v>184</v>
      </c>
      <c r="F49" s="40">
        <v>800</v>
      </c>
      <c r="G49" s="43"/>
      <c r="H49" s="101">
        <v>3000</v>
      </c>
      <c r="I49" s="101">
        <v>3000</v>
      </c>
      <c r="J49" s="101">
        <v>3000</v>
      </c>
    </row>
    <row r="50" spans="1:10" ht="57.75" customHeight="1" outlineLevel="2">
      <c r="A50" s="50" t="s">
        <v>49</v>
      </c>
      <c r="B50" s="51">
        <v>703</v>
      </c>
      <c r="C50" s="52" t="s">
        <v>31</v>
      </c>
      <c r="D50" s="52" t="s">
        <v>40</v>
      </c>
      <c r="E50" s="59" t="s">
        <v>143</v>
      </c>
      <c r="F50" s="51">
        <v>200</v>
      </c>
      <c r="G50" s="53"/>
      <c r="H50" s="103">
        <v>50000</v>
      </c>
      <c r="I50" s="103">
        <v>50000</v>
      </c>
      <c r="J50" s="103">
        <v>50000</v>
      </c>
    </row>
    <row r="51" spans="1:10" ht="15.75" outlineLevel="3">
      <c r="A51" s="54" t="s">
        <v>50</v>
      </c>
      <c r="B51" s="55">
        <v>703</v>
      </c>
      <c r="C51" s="56" t="s">
        <v>51</v>
      </c>
      <c r="D51" s="56"/>
      <c r="E51" s="55"/>
      <c r="F51" s="55"/>
      <c r="G51" s="57"/>
      <c r="H51" s="104">
        <f>H52</f>
        <v>199100</v>
      </c>
      <c r="I51" s="104">
        <f aca="true" t="shared" si="4" ref="I51:J53">I52</f>
        <v>203600</v>
      </c>
      <c r="J51" s="104">
        <f t="shared" si="4"/>
        <v>217500</v>
      </c>
    </row>
    <row r="52" spans="1:10" ht="19.5" customHeight="1" outlineLevel="5">
      <c r="A52" s="58" t="s">
        <v>52</v>
      </c>
      <c r="B52" s="51">
        <v>703</v>
      </c>
      <c r="C52" s="52" t="s">
        <v>51</v>
      </c>
      <c r="D52" s="52" t="s">
        <v>53</v>
      </c>
      <c r="E52" s="55"/>
      <c r="F52" s="55"/>
      <c r="G52" s="53"/>
      <c r="H52" s="103">
        <f>H53</f>
        <v>199100</v>
      </c>
      <c r="I52" s="103">
        <f t="shared" si="4"/>
        <v>203600</v>
      </c>
      <c r="J52" s="103">
        <f t="shared" si="4"/>
        <v>217500</v>
      </c>
    </row>
    <row r="53" spans="1:10" ht="18" customHeight="1" outlineLevel="3">
      <c r="A53" s="50" t="s">
        <v>27</v>
      </c>
      <c r="B53" s="51">
        <v>703</v>
      </c>
      <c r="C53" s="52" t="s">
        <v>51</v>
      </c>
      <c r="D53" s="52" t="s">
        <v>53</v>
      </c>
      <c r="E53" s="59">
        <v>99</v>
      </c>
      <c r="F53" s="55"/>
      <c r="G53" s="53"/>
      <c r="H53" s="103">
        <f>H54</f>
        <v>199100</v>
      </c>
      <c r="I53" s="103">
        <f t="shared" si="4"/>
        <v>203600</v>
      </c>
      <c r="J53" s="103">
        <f t="shared" si="4"/>
        <v>217500</v>
      </c>
    </row>
    <row r="54" spans="1:10" ht="15" outlineLevel="5">
      <c r="A54" s="44" t="s">
        <v>28</v>
      </c>
      <c r="B54" s="51">
        <v>703</v>
      </c>
      <c r="C54" s="52" t="s">
        <v>51</v>
      </c>
      <c r="D54" s="52" t="s">
        <v>53</v>
      </c>
      <c r="E54" s="59" t="s">
        <v>38</v>
      </c>
      <c r="F54" s="55"/>
      <c r="G54" s="53"/>
      <c r="H54" s="103">
        <f>H55+H56</f>
        <v>199100</v>
      </c>
      <c r="I54" s="103">
        <f>I55+I56</f>
        <v>203600</v>
      </c>
      <c r="J54" s="103">
        <f>J55+J56</f>
        <v>217500</v>
      </c>
    </row>
    <row r="55" spans="1:10" ht="83.25" customHeight="1" outlineLevel="3">
      <c r="A55" s="60" t="s">
        <v>54</v>
      </c>
      <c r="B55" s="51">
        <v>703</v>
      </c>
      <c r="C55" s="52" t="s">
        <v>51</v>
      </c>
      <c r="D55" s="52" t="s">
        <v>53</v>
      </c>
      <c r="E55" s="51" t="s">
        <v>55</v>
      </c>
      <c r="F55" s="51">
        <v>100</v>
      </c>
      <c r="G55" s="109" t="s">
        <v>267</v>
      </c>
      <c r="H55" s="103">
        <v>189600</v>
      </c>
      <c r="I55" s="103">
        <v>189600</v>
      </c>
      <c r="J55" s="103">
        <v>189600</v>
      </c>
    </row>
    <row r="56" spans="1:10" ht="57" customHeight="1" outlineLevel="5">
      <c r="A56" s="50" t="s">
        <v>56</v>
      </c>
      <c r="B56" s="51">
        <v>703</v>
      </c>
      <c r="C56" s="52" t="s">
        <v>51</v>
      </c>
      <c r="D56" s="52" t="s">
        <v>53</v>
      </c>
      <c r="E56" s="51" t="s">
        <v>55</v>
      </c>
      <c r="F56" s="51" t="s">
        <v>1</v>
      </c>
      <c r="G56" s="109" t="s">
        <v>267</v>
      </c>
      <c r="H56" s="103">
        <v>9500</v>
      </c>
      <c r="I56" s="103">
        <v>14000</v>
      </c>
      <c r="J56" s="103">
        <v>27900</v>
      </c>
    </row>
    <row r="57" spans="1:10" ht="25.5" outlineLevel="2">
      <c r="A57" s="61" t="s">
        <v>183</v>
      </c>
      <c r="B57" s="55">
        <v>703</v>
      </c>
      <c r="C57" s="56" t="s">
        <v>53</v>
      </c>
      <c r="D57" s="56"/>
      <c r="E57" s="55"/>
      <c r="F57" s="55"/>
      <c r="G57" s="57"/>
      <c r="H57" s="104">
        <f>H58</f>
        <v>487436</v>
      </c>
      <c r="I57" s="104">
        <f>I58</f>
        <v>50000</v>
      </c>
      <c r="J57" s="104">
        <f>J58</f>
        <v>50000</v>
      </c>
    </row>
    <row r="58" spans="1:10" ht="51" customHeight="1" outlineLevel="3">
      <c r="A58" s="58" t="s">
        <v>8</v>
      </c>
      <c r="B58" s="51">
        <v>703</v>
      </c>
      <c r="C58" s="52" t="s">
        <v>53</v>
      </c>
      <c r="D58" s="52" t="s">
        <v>57</v>
      </c>
      <c r="E58" s="51"/>
      <c r="F58" s="55"/>
      <c r="G58" s="53"/>
      <c r="H58" s="103">
        <f>H59+H73+H76</f>
        <v>487436</v>
      </c>
      <c r="I58" s="103">
        <f>I59+I73+I76</f>
        <v>50000</v>
      </c>
      <c r="J58" s="103">
        <f>J59+J73+J76</f>
        <v>50000</v>
      </c>
    </row>
    <row r="59" spans="1:10" ht="68.25" customHeight="1" outlineLevel="5">
      <c r="A59" s="62" t="s">
        <v>58</v>
      </c>
      <c r="B59" s="51">
        <v>703</v>
      </c>
      <c r="C59" s="52" t="s">
        <v>53</v>
      </c>
      <c r="D59" s="52" t="s">
        <v>57</v>
      </c>
      <c r="E59" s="63" t="s">
        <v>53</v>
      </c>
      <c r="F59" s="51"/>
      <c r="G59" s="53"/>
      <c r="H59" s="103">
        <f>H60+H68+H71</f>
        <v>200000</v>
      </c>
      <c r="I59" s="103">
        <f>I60+I68+I71</f>
        <v>0</v>
      </c>
      <c r="J59" s="103">
        <f>J60+J68+J71</f>
        <v>0</v>
      </c>
    </row>
    <row r="60" spans="1:10" ht="42" customHeight="1" outlineLevel="3">
      <c r="A60" s="50" t="s">
        <v>59</v>
      </c>
      <c r="B60" s="51">
        <v>703</v>
      </c>
      <c r="C60" s="52" t="s">
        <v>53</v>
      </c>
      <c r="D60" s="52" t="s">
        <v>57</v>
      </c>
      <c r="E60" s="63" t="s">
        <v>60</v>
      </c>
      <c r="F60" s="51"/>
      <c r="G60" s="53"/>
      <c r="H60" s="103">
        <f>H61+H63+H64+H65+H66+H62+H67</f>
        <v>195000</v>
      </c>
      <c r="I60" s="103">
        <f>I61+I63+I64+I65+I66+I62+I67</f>
        <v>0</v>
      </c>
      <c r="J60" s="103">
        <f>J61+J63+J64+J65+J66+J62+J67</f>
        <v>0</v>
      </c>
    </row>
    <row r="61" spans="1:10" ht="29.25" customHeight="1" outlineLevel="5">
      <c r="A61" s="50" t="s">
        <v>61</v>
      </c>
      <c r="B61" s="51">
        <v>703</v>
      </c>
      <c r="C61" s="52" t="s">
        <v>53</v>
      </c>
      <c r="D61" s="52" t="s">
        <v>57</v>
      </c>
      <c r="E61" s="63" t="s">
        <v>62</v>
      </c>
      <c r="F61" s="51">
        <v>200</v>
      </c>
      <c r="G61" s="53"/>
      <c r="H61" s="103">
        <v>40000</v>
      </c>
      <c r="I61" s="103">
        <v>0</v>
      </c>
      <c r="J61" s="103">
        <v>0</v>
      </c>
    </row>
    <row r="62" spans="1:10" ht="31.5" customHeight="1" outlineLevel="5">
      <c r="A62" s="50" t="s">
        <v>134</v>
      </c>
      <c r="B62" s="51">
        <v>703</v>
      </c>
      <c r="C62" s="52" t="s">
        <v>53</v>
      </c>
      <c r="D62" s="52" t="s">
        <v>57</v>
      </c>
      <c r="E62" s="63" t="s">
        <v>135</v>
      </c>
      <c r="F62" s="51">
        <v>200</v>
      </c>
      <c r="G62" s="53"/>
      <c r="H62" s="103">
        <v>15000</v>
      </c>
      <c r="I62" s="103">
        <v>0</v>
      </c>
      <c r="J62" s="103">
        <v>0</v>
      </c>
    </row>
    <row r="63" spans="1:10" ht="33" customHeight="1" outlineLevel="3">
      <c r="A63" s="50" t="s">
        <v>63</v>
      </c>
      <c r="B63" s="51">
        <v>703</v>
      </c>
      <c r="C63" s="52" t="s">
        <v>53</v>
      </c>
      <c r="D63" s="52" t="s">
        <v>57</v>
      </c>
      <c r="E63" s="63" t="s">
        <v>64</v>
      </c>
      <c r="F63" s="51">
        <v>200</v>
      </c>
      <c r="G63" s="53"/>
      <c r="H63" s="103">
        <v>20000</v>
      </c>
      <c r="I63" s="103">
        <v>0</v>
      </c>
      <c r="J63" s="103">
        <v>0</v>
      </c>
    </row>
    <row r="64" spans="1:10" ht="44.25" customHeight="1" outlineLevel="5">
      <c r="A64" s="50" t="s">
        <v>65</v>
      </c>
      <c r="B64" s="51">
        <v>703</v>
      </c>
      <c r="C64" s="52" t="s">
        <v>53</v>
      </c>
      <c r="D64" s="52" t="s">
        <v>57</v>
      </c>
      <c r="E64" s="63" t="s">
        <v>66</v>
      </c>
      <c r="F64" s="51">
        <v>200</v>
      </c>
      <c r="G64" s="53"/>
      <c r="H64" s="103">
        <v>30000</v>
      </c>
      <c r="I64" s="103">
        <v>0</v>
      </c>
      <c r="J64" s="103">
        <v>0</v>
      </c>
    </row>
    <row r="65" spans="1:10" ht="40.5" customHeight="1" outlineLevel="5">
      <c r="A65" s="50" t="s">
        <v>67</v>
      </c>
      <c r="B65" s="51">
        <v>703</v>
      </c>
      <c r="C65" s="52" t="s">
        <v>53</v>
      </c>
      <c r="D65" s="52" t="s">
        <v>57</v>
      </c>
      <c r="E65" s="63" t="s">
        <v>68</v>
      </c>
      <c r="F65" s="51">
        <v>200</v>
      </c>
      <c r="G65" s="53"/>
      <c r="H65" s="103">
        <v>30000</v>
      </c>
      <c r="I65" s="103">
        <v>0</v>
      </c>
      <c r="J65" s="103">
        <v>0</v>
      </c>
    </row>
    <row r="66" spans="1:10" ht="32.25" customHeight="1" outlineLevel="3">
      <c r="A66" s="50" t="s">
        <v>69</v>
      </c>
      <c r="B66" s="51">
        <v>703</v>
      </c>
      <c r="C66" s="52" t="s">
        <v>53</v>
      </c>
      <c r="D66" s="52" t="s">
        <v>57</v>
      </c>
      <c r="E66" s="63" t="s">
        <v>70</v>
      </c>
      <c r="F66" s="51">
        <v>200</v>
      </c>
      <c r="G66" s="53"/>
      <c r="H66" s="103">
        <v>5000</v>
      </c>
      <c r="I66" s="103">
        <v>0</v>
      </c>
      <c r="J66" s="103">
        <v>0</v>
      </c>
    </row>
    <row r="67" spans="1:10" ht="39.75" customHeight="1" outlineLevel="3">
      <c r="A67" s="50" t="s">
        <v>188</v>
      </c>
      <c r="B67" s="51">
        <v>703</v>
      </c>
      <c r="C67" s="52" t="s">
        <v>53</v>
      </c>
      <c r="D67" s="52" t="s">
        <v>57</v>
      </c>
      <c r="E67" s="63" t="s">
        <v>187</v>
      </c>
      <c r="F67" s="51">
        <v>200</v>
      </c>
      <c r="G67" s="53"/>
      <c r="H67" s="103">
        <v>55000</v>
      </c>
      <c r="I67" s="103">
        <v>0</v>
      </c>
      <c r="J67" s="103">
        <v>0</v>
      </c>
    </row>
    <row r="68" spans="1:10" ht="30" customHeight="1" outlineLevel="5">
      <c r="A68" s="44" t="s">
        <v>71</v>
      </c>
      <c r="B68" s="51">
        <v>703</v>
      </c>
      <c r="C68" s="52" t="s">
        <v>53</v>
      </c>
      <c r="D68" s="52" t="s">
        <v>57</v>
      </c>
      <c r="E68" s="63" t="s">
        <v>72</v>
      </c>
      <c r="F68" s="51"/>
      <c r="G68" s="53"/>
      <c r="H68" s="103">
        <f>H69+H70</f>
        <v>3500</v>
      </c>
      <c r="I68" s="103">
        <f>I69+I70</f>
        <v>0</v>
      </c>
      <c r="J68" s="103">
        <f>J69+J70</f>
        <v>0</v>
      </c>
    </row>
    <row r="69" spans="1:10" ht="59.25" customHeight="1" outlineLevel="5">
      <c r="A69" s="50" t="s">
        <v>73</v>
      </c>
      <c r="B69" s="51">
        <v>703</v>
      </c>
      <c r="C69" s="52" t="s">
        <v>53</v>
      </c>
      <c r="D69" s="52" t="s">
        <v>57</v>
      </c>
      <c r="E69" s="63" t="s">
        <v>74</v>
      </c>
      <c r="F69" s="51" t="s">
        <v>1</v>
      </c>
      <c r="G69" s="53"/>
      <c r="H69" s="103">
        <v>500</v>
      </c>
      <c r="I69" s="103">
        <v>0</v>
      </c>
      <c r="J69" s="103">
        <v>0</v>
      </c>
    </row>
    <row r="70" spans="1:10" ht="30" customHeight="1" outlineLevel="5">
      <c r="A70" s="50" t="s">
        <v>75</v>
      </c>
      <c r="B70" s="51">
        <v>703</v>
      </c>
      <c r="C70" s="52" t="s">
        <v>53</v>
      </c>
      <c r="D70" s="52" t="s">
        <v>57</v>
      </c>
      <c r="E70" s="63" t="s">
        <v>76</v>
      </c>
      <c r="F70" s="51">
        <v>200</v>
      </c>
      <c r="G70" s="53"/>
      <c r="H70" s="103">
        <v>3000</v>
      </c>
      <c r="I70" s="103">
        <v>0</v>
      </c>
      <c r="J70" s="103">
        <v>0</v>
      </c>
    </row>
    <row r="71" spans="1:10" ht="29.25" customHeight="1" outlineLevel="5">
      <c r="A71" s="50" t="s">
        <v>77</v>
      </c>
      <c r="B71" s="51">
        <v>703</v>
      </c>
      <c r="C71" s="52" t="s">
        <v>53</v>
      </c>
      <c r="D71" s="52" t="s">
        <v>57</v>
      </c>
      <c r="E71" s="63" t="s">
        <v>78</v>
      </c>
      <c r="F71" s="51"/>
      <c r="G71" s="53"/>
      <c r="H71" s="103">
        <f>H72</f>
        <v>1500</v>
      </c>
      <c r="I71" s="103">
        <f>I72</f>
        <v>0</v>
      </c>
      <c r="J71" s="103">
        <f>J72</f>
        <v>0</v>
      </c>
    </row>
    <row r="72" spans="1:10" ht="69.75" customHeight="1" outlineLevel="3">
      <c r="A72" s="50" t="s">
        <v>79</v>
      </c>
      <c r="B72" s="51">
        <v>703</v>
      </c>
      <c r="C72" s="52" t="s">
        <v>53</v>
      </c>
      <c r="D72" s="52" t="s">
        <v>57</v>
      </c>
      <c r="E72" s="63" t="s">
        <v>80</v>
      </c>
      <c r="F72" s="51">
        <v>200</v>
      </c>
      <c r="G72" s="53"/>
      <c r="H72" s="103">
        <v>1500</v>
      </c>
      <c r="I72" s="103">
        <v>0</v>
      </c>
      <c r="J72" s="103">
        <v>0</v>
      </c>
    </row>
    <row r="73" spans="1:10" ht="21.75" customHeight="1" outlineLevel="3">
      <c r="A73" s="44" t="s">
        <v>27</v>
      </c>
      <c r="B73" s="51">
        <v>703</v>
      </c>
      <c r="C73" s="52" t="s">
        <v>53</v>
      </c>
      <c r="D73" s="52" t="s">
        <v>57</v>
      </c>
      <c r="E73" s="63" t="s">
        <v>81</v>
      </c>
      <c r="F73" s="51"/>
      <c r="G73" s="53"/>
      <c r="H73" s="103">
        <f aca="true" t="shared" si="5" ref="H73:J74">H74</f>
        <v>0</v>
      </c>
      <c r="I73" s="103">
        <f t="shared" si="5"/>
        <v>50000</v>
      </c>
      <c r="J73" s="103">
        <f t="shared" si="5"/>
        <v>50000</v>
      </c>
    </row>
    <row r="74" spans="1:10" ht="18.75" customHeight="1" outlineLevel="3">
      <c r="A74" s="44" t="s">
        <v>28</v>
      </c>
      <c r="B74" s="51">
        <v>703</v>
      </c>
      <c r="C74" s="52" t="s">
        <v>53</v>
      </c>
      <c r="D74" s="52" t="s">
        <v>57</v>
      </c>
      <c r="E74" s="63" t="s">
        <v>33</v>
      </c>
      <c r="F74" s="51"/>
      <c r="G74" s="53"/>
      <c r="H74" s="103">
        <f t="shared" si="5"/>
        <v>0</v>
      </c>
      <c r="I74" s="103">
        <f t="shared" si="5"/>
        <v>50000</v>
      </c>
      <c r="J74" s="103">
        <f t="shared" si="5"/>
        <v>50000</v>
      </c>
    </row>
    <row r="75" spans="1:10" ht="27.75" customHeight="1" outlineLevel="3">
      <c r="A75" s="44" t="s">
        <v>189</v>
      </c>
      <c r="B75" s="51">
        <v>703</v>
      </c>
      <c r="C75" s="52" t="s">
        <v>53</v>
      </c>
      <c r="D75" s="52" t="s">
        <v>57</v>
      </c>
      <c r="E75" s="71" t="s">
        <v>190</v>
      </c>
      <c r="F75" s="85">
        <v>200</v>
      </c>
      <c r="G75" s="53"/>
      <c r="H75" s="103">
        <v>0</v>
      </c>
      <c r="I75" s="103">
        <v>50000</v>
      </c>
      <c r="J75" s="103">
        <v>50000</v>
      </c>
    </row>
    <row r="76" spans="1:10" ht="54" customHeight="1" outlineLevel="3">
      <c r="A76" s="44" t="s">
        <v>256</v>
      </c>
      <c r="B76" s="51">
        <v>703</v>
      </c>
      <c r="C76" s="52" t="s">
        <v>53</v>
      </c>
      <c r="D76" s="52" t="s">
        <v>57</v>
      </c>
      <c r="E76" s="71" t="s">
        <v>257</v>
      </c>
      <c r="F76" s="85">
        <v>200</v>
      </c>
      <c r="G76" s="53"/>
      <c r="H76" s="103">
        <v>287436</v>
      </c>
      <c r="I76" s="103">
        <v>0</v>
      </c>
      <c r="J76" s="103">
        <v>0</v>
      </c>
    </row>
    <row r="77" spans="1:10" s="2" customFormat="1" ht="15.75" outlineLevel="3">
      <c r="A77" s="61" t="s">
        <v>9</v>
      </c>
      <c r="B77" s="55">
        <v>703</v>
      </c>
      <c r="C77" s="56" t="s">
        <v>32</v>
      </c>
      <c r="D77" s="56"/>
      <c r="E77" s="56"/>
      <c r="F77" s="55"/>
      <c r="G77" s="57"/>
      <c r="H77" s="104">
        <f>H78+H90+H82</f>
        <v>2687420</v>
      </c>
      <c r="I77" s="104">
        <f>I78+I90+I82</f>
        <v>255000</v>
      </c>
      <c r="J77" s="104">
        <f>J78+J90+J82</f>
        <v>250000</v>
      </c>
    </row>
    <row r="78" spans="1:10" ht="15" outlineLevel="5">
      <c r="A78" s="64" t="s">
        <v>10</v>
      </c>
      <c r="B78" s="51">
        <v>703</v>
      </c>
      <c r="C78" s="52" t="s">
        <v>32</v>
      </c>
      <c r="D78" s="52" t="s">
        <v>57</v>
      </c>
      <c r="E78" s="52"/>
      <c r="F78" s="55"/>
      <c r="G78" s="53"/>
      <c r="H78" s="103">
        <f aca="true" t="shared" si="6" ref="H78:J79">H79</f>
        <v>1947420</v>
      </c>
      <c r="I78" s="103">
        <f t="shared" si="6"/>
        <v>0</v>
      </c>
      <c r="J78" s="103">
        <f t="shared" si="6"/>
        <v>0</v>
      </c>
    </row>
    <row r="79" spans="1:10" ht="13.5" customHeight="1" outlineLevel="3">
      <c r="A79" s="44" t="s">
        <v>27</v>
      </c>
      <c r="B79" s="51">
        <v>703</v>
      </c>
      <c r="C79" s="52" t="s">
        <v>32</v>
      </c>
      <c r="D79" s="52" t="s">
        <v>57</v>
      </c>
      <c r="E79" s="63" t="s">
        <v>81</v>
      </c>
      <c r="F79" s="51"/>
      <c r="G79" s="53"/>
      <c r="H79" s="103">
        <f t="shared" si="6"/>
        <v>1947420</v>
      </c>
      <c r="I79" s="103">
        <f t="shared" si="6"/>
        <v>0</v>
      </c>
      <c r="J79" s="103">
        <f t="shared" si="6"/>
        <v>0</v>
      </c>
    </row>
    <row r="80" spans="1:10" ht="15" outlineLevel="5">
      <c r="A80" s="44" t="s">
        <v>28</v>
      </c>
      <c r="B80" s="51">
        <v>703</v>
      </c>
      <c r="C80" s="52" t="s">
        <v>32</v>
      </c>
      <c r="D80" s="52" t="s">
        <v>57</v>
      </c>
      <c r="E80" s="63" t="s">
        <v>33</v>
      </c>
      <c r="F80" s="55"/>
      <c r="G80" s="53"/>
      <c r="H80" s="103">
        <f>H81</f>
        <v>1947420</v>
      </c>
      <c r="I80" s="103">
        <f>I81</f>
        <v>0</v>
      </c>
      <c r="J80" s="103">
        <f>J81</f>
        <v>0</v>
      </c>
    </row>
    <row r="81" spans="1:10" ht="45" customHeight="1" outlineLevel="3">
      <c r="A81" s="50" t="s">
        <v>82</v>
      </c>
      <c r="B81" s="51">
        <v>703</v>
      </c>
      <c r="C81" s="52" t="s">
        <v>32</v>
      </c>
      <c r="D81" s="52" t="s">
        <v>57</v>
      </c>
      <c r="E81" s="63" t="s">
        <v>83</v>
      </c>
      <c r="F81" s="51">
        <v>200</v>
      </c>
      <c r="G81" s="53"/>
      <c r="H81" s="103">
        <v>1947420</v>
      </c>
      <c r="I81" s="103">
        <v>0</v>
      </c>
      <c r="J81" s="103">
        <v>0</v>
      </c>
    </row>
    <row r="82" spans="1:10" ht="16.5" customHeight="1" outlineLevel="3">
      <c r="A82" s="66" t="s">
        <v>195</v>
      </c>
      <c r="B82" s="51">
        <v>703</v>
      </c>
      <c r="C82" s="52" t="s">
        <v>32</v>
      </c>
      <c r="D82" s="52" t="s">
        <v>124</v>
      </c>
      <c r="E82" s="67"/>
      <c r="F82" s="55"/>
      <c r="G82" s="57"/>
      <c r="H82" s="103">
        <f>H83</f>
        <v>285000</v>
      </c>
      <c r="I82" s="103">
        <f>I83</f>
        <v>250000</v>
      </c>
      <c r="J82" s="103">
        <f>J83</f>
        <v>250000</v>
      </c>
    </row>
    <row r="83" spans="1:10" ht="42" customHeight="1" outlineLevel="3">
      <c r="A83" s="50" t="s">
        <v>154</v>
      </c>
      <c r="B83" s="51">
        <v>703</v>
      </c>
      <c r="C83" s="52" t="s">
        <v>32</v>
      </c>
      <c r="D83" s="52" t="s">
        <v>124</v>
      </c>
      <c r="E83" s="63" t="s">
        <v>57</v>
      </c>
      <c r="F83" s="51"/>
      <c r="G83" s="53"/>
      <c r="H83" s="103">
        <f>H84+H86+H88</f>
        <v>285000</v>
      </c>
      <c r="I83" s="103">
        <f>I84+I86+I88</f>
        <v>250000</v>
      </c>
      <c r="J83" s="103">
        <f>J84+J86+J88</f>
        <v>250000</v>
      </c>
    </row>
    <row r="84" spans="1:10" ht="45" customHeight="1" outlineLevel="3">
      <c r="A84" s="50" t="s">
        <v>155</v>
      </c>
      <c r="B84" s="51">
        <v>703</v>
      </c>
      <c r="C84" s="52" t="s">
        <v>32</v>
      </c>
      <c r="D84" s="52" t="s">
        <v>124</v>
      </c>
      <c r="E84" s="63" t="s">
        <v>156</v>
      </c>
      <c r="F84" s="51"/>
      <c r="G84" s="53"/>
      <c r="H84" s="103">
        <f>H85</f>
        <v>80000</v>
      </c>
      <c r="I84" s="103">
        <f>I85</f>
        <v>80000</v>
      </c>
      <c r="J84" s="103">
        <f>J85</f>
        <v>80000</v>
      </c>
    </row>
    <row r="85" spans="1:10" ht="44.25" customHeight="1" outlineLevel="3">
      <c r="A85" s="50" t="s">
        <v>157</v>
      </c>
      <c r="B85" s="51">
        <v>703</v>
      </c>
      <c r="C85" s="52" t="s">
        <v>32</v>
      </c>
      <c r="D85" s="52" t="s">
        <v>124</v>
      </c>
      <c r="E85" s="71" t="s">
        <v>158</v>
      </c>
      <c r="F85" s="51">
        <v>200</v>
      </c>
      <c r="G85" s="53"/>
      <c r="H85" s="103">
        <v>80000</v>
      </c>
      <c r="I85" s="103">
        <v>80000</v>
      </c>
      <c r="J85" s="103">
        <v>80000</v>
      </c>
    </row>
    <row r="86" spans="1:10" ht="42.75" customHeight="1" outlineLevel="3">
      <c r="A86" s="50" t="s">
        <v>159</v>
      </c>
      <c r="B86" s="51">
        <v>703</v>
      </c>
      <c r="C86" s="52" t="s">
        <v>32</v>
      </c>
      <c r="D86" s="52" t="s">
        <v>124</v>
      </c>
      <c r="E86" s="63" t="s">
        <v>160</v>
      </c>
      <c r="F86" s="51"/>
      <c r="G86" s="53"/>
      <c r="H86" s="103">
        <f>H87</f>
        <v>135000</v>
      </c>
      <c r="I86" s="103">
        <f>I87</f>
        <v>100000</v>
      </c>
      <c r="J86" s="103">
        <f>J87</f>
        <v>100000</v>
      </c>
    </row>
    <row r="87" spans="1:10" ht="42" customHeight="1" outlineLevel="3">
      <c r="A87" s="50" t="s">
        <v>161</v>
      </c>
      <c r="B87" s="51">
        <v>703</v>
      </c>
      <c r="C87" s="52" t="s">
        <v>32</v>
      </c>
      <c r="D87" s="52" t="s">
        <v>124</v>
      </c>
      <c r="E87" s="63" t="s">
        <v>162</v>
      </c>
      <c r="F87" s="51">
        <v>200</v>
      </c>
      <c r="G87" s="53"/>
      <c r="H87" s="103">
        <v>135000</v>
      </c>
      <c r="I87" s="103">
        <v>100000</v>
      </c>
      <c r="J87" s="103">
        <v>100000</v>
      </c>
    </row>
    <row r="88" spans="1:10" ht="39" customHeight="1" outlineLevel="3">
      <c r="A88" s="50" t="s">
        <v>165</v>
      </c>
      <c r="B88" s="51">
        <v>703</v>
      </c>
      <c r="C88" s="52" t="s">
        <v>32</v>
      </c>
      <c r="D88" s="52" t="s">
        <v>124</v>
      </c>
      <c r="E88" s="63" t="s">
        <v>163</v>
      </c>
      <c r="F88" s="51"/>
      <c r="G88" s="53"/>
      <c r="H88" s="103">
        <f>H89</f>
        <v>70000</v>
      </c>
      <c r="I88" s="103">
        <f>I89</f>
        <v>70000</v>
      </c>
      <c r="J88" s="103">
        <f>J89</f>
        <v>70000</v>
      </c>
    </row>
    <row r="89" spans="1:10" ht="45" customHeight="1" outlineLevel="3">
      <c r="A89" s="50" t="s">
        <v>166</v>
      </c>
      <c r="B89" s="51">
        <v>703</v>
      </c>
      <c r="C89" s="52" t="s">
        <v>115</v>
      </c>
      <c r="D89" s="52" t="s">
        <v>124</v>
      </c>
      <c r="E89" s="63" t="s">
        <v>164</v>
      </c>
      <c r="F89" s="51">
        <v>200</v>
      </c>
      <c r="G89" s="53"/>
      <c r="H89" s="103">
        <v>70000</v>
      </c>
      <c r="I89" s="103">
        <v>70000</v>
      </c>
      <c r="J89" s="103">
        <v>70000</v>
      </c>
    </row>
    <row r="90" spans="1:10" ht="21.75" customHeight="1" outlineLevel="3">
      <c r="A90" s="66" t="s">
        <v>138</v>
      </c>
      <c r="B90" s="51">
        <v>703</v>
      </c>
      <c r="C90" s="52" t="s">
        <v>115</v>
      </c>
      <c r="D90" s="52" t="s">
        <v>137</v>
      </c>
      <c r="E90" s="63"/>
      <c r="F90" s="51"/>
      <c r="G90" s="53"/>
      <c r="H90" s="103">
        <f>H91+H94</f>
        <v>455000</v>
      </c>
      <c r="I90" s="103">
        <f>I91+I94</f>
        <v>5000</v>
      </c>
      <c r="J90" s="103">
        <f>J91+J94</f>
        <v>0</v>
      </c>
    </row>
    <row r="91" spans="1:10" ht="54" customHeight="1" outlineLevel="3">
      <c r="A91" s="49" t="s">
        <v>192</v>
      </c>
      <c r="B91" s="40">
        <v>703</v>
      </c>
      <c r="C91" s="52" t="s">
        <v>32</v>
      </c>
      <c r="D91" s="52" t="s">
        <v>137</v>
      </c>
      <c r="E91" s="48" t="s">
        <v>31</v>
      </c>
      <c r="F91" s="42"/>
      <c r="G91" s="53"/>
      <c r="H91" s="103">
        <f aca="true" t="shared" si="7" ref="H91:J92">H92</f>
        <v>5000</v>
      </c>
      <c r="I91" s="103">
        <f t="shared" si="7"/>
        <v>5000</v>
      </c>
      <c r="J91" s="103">
        <f t="shared" si="7"/>
        <v>0</v>
      </c>
    </row>
    <row r="92" spans="1:10" ht="67.5" customHeight="1" outlineLevel="3">
      <c r="A92" s="49" t="s">
        <v>41</v>
      </c>
      <c r="B92" s="40">
        <v>703</v>
      </c>
      <c r="C92" s="52" t="s">
        <v>32</v>
      </c>
      <c r="D92" s="52" t="s">
        <v>137</v>
      </c>
      <c r="E92" s="48" t="s">
        <v>144</v>
      </c>
      <c r="F92" s="42"/>
      <c r="G92" s="53"/>
      <c r="H92" s="103">
        <f t="shared" si="7"/>
        <v>5000</v>
      </c>
      <c r="I92" s="103">
        <f t="shared" si="7"/>
        <v>5000</v>
      </c>
      <c r="J92" s="103">
        <f t="shared" si="7"/>
        <v>0</v>
      </c>
    </row>
    <row r="93" spans="1:10" ht="45" customHeight="1" outlineLevel="3">
      <c r="A93" s="49" t="s">
        <v>191</v>
      </c>
      <c r="B93" s="40">
        <v>703</v>
      </c>
      <c r="C93" s="52" t="s">
        <v>32</v>
      </c>
      <c r="D93" s="52" t="s">
        <v>137</v>
      </c>
      <c r="E93" s="38" t="s">
        <v>145</v>
      </c>
      <c r="F93" s="40">
        <v>244</v>
      </c>
      <c r="G93" s="53"/>
      <c r="H93" s="103">
        <v>5000</v>
      </c>
      <c r="I93" s="103">
        <v>5000</v>
      </c>
      <c r="J93" s="103">
        <v>0</v>
      </c>
    </row>
    <row r="94" spans="1:10" ht="19.5" customHeight="1" outlineLevel="3">
      <c r="A94" s="44" t="s">
        <v>27</v>
      </c>
      <c r="B94" s="40">
        <v>703</v>
      </c>
      <c r="C94" s="52" t="s">
        <v>32</v>
      </c>
      <c r="D94" s="52" t="s">
        <v>137</v>
      </c>
      <c r="E94" s="38">
        <v>99</v>
      </c>
      <c r="F94" s="40"/>
      <c r="G94" s="53"/>
      <c r="H94" s="103">
        <f>H95</f>
        <v>450000</v>
      </c>
      <c r="I94" s="103">
        <f>I95</f>
        <v>0</v>
      </c>
      <c r="J94" s="103">
        <f>J95</f>
        <v>0</v>
      </c>
    </row>
    <row r="95" spans="1:10" ht="15.75" customHeight="1" outlineLevel="3">
      <c r="A95" s="44" t="s">
        <v>28</v>
      </c>
      <c r="B95" s="40">
        <v>703</v>
      </c>
      <c r="C95" s="52" t="s">
        <v>32</v>
      </c>
      <c r="D95" s="52" t="s">
        <v>137</v>
      </c>
      <c r="E95" s="38" t="s">
        <v>33</v>
      </c>
      <c r="F95" s="40"/>
      <c r="G95" s="53"/>
      <c r="H95" s="103">
        <f>H97+H96</f>
        <v>450000</v>
      </c>
      <c r="I95" s="103">
        <f>I97+I96</f>
        <v>0</v>
      </c>
      <c r="J95" s="103">
        <f>J97+J96</f>
        <v>0</v>
      </c>
    </row>
    <row r="96" spans="1:10" ht="43.5" customHeight="1" outlineLevel="3">
      <c r="A96" s="49" t="s">
        <v>193</v>
      </c>
      <c r="B96" s="40">
        <v>703</v>
      </c>
      <c r="C96" s="52" t="s">
        <v>32</v>
      </c>
      <c r="D96" s="52" t="s">
        <v>137</v>
      </c>
      <c r="E96" s="86" t="s">
        <v>194</v>
      </c>
      <c r="F96" s="40">
        <v>200</v>
      </c>
      <c r="G96" s="95">
        <v>7008</v>
      </c>
      <c r="H96" s="103">
        <v>270000</v>
      </c>
      <c r="I96" s="103">
        <v>0</v>
      </c>
      <c r="J96" s="103">
        <v>0</v>
      </c>
    </row>
    <row r="97" spans="1:10" ht="44.25" customHeight="1" outlineLevel="3">
      <c r="A97" s="49" t="s">
        <v>193</v>
      </c>
      <c r="B97" s="40">
        <v>703</v>
      </c>
      <c r="C97" s="52" t="s">
        <v>32</v>
      </c>
      <c r="D97" s="52" t="s">
        <v>137</v>
      </c>
      <c r="E97" s="86" t="s">
        <v>194</v>
      </c>
      <c r="F97" s="87">
        <v>200</v>
      </c>
      <c r="G97" s="53"/>
      <c r="H97" s="103">
        <v>180000</v>
      </c>
      <c r="I97" s="103">
        <v>0</v>
      </c>
      <c r="J97" s="103">
        <v>0</v>
      </c>
    </row>
    <row r="98" spans="1:10" s="2" customFormat="1" ht="15.75" outlineLevel="5">
      <c r="A98" s="65" t="s">
        <v>84</v>
      </c>
      <c r="B98" s="55">
        <v>703</v>
      </c>
      <c r="C98" s="56" t="s">
        <v>85</v>
      </c>
      <c r="D98" s="56"/>
      <c r="E98" s="56"/>
      <c r="F98" s="55"/>
      <c r="G98" s="57"/>
      <c r="H98" s="104">
        <f>H99+H109</f>
        <v>12050000</v>
      </c>
      <c r="I98" s="104">
        <f>I99+I109</f>
        <v>2256600</v>
      </c>
      <c r="J98" s="104">
        <f>J99+J109</f>
        <v>2703900</v>
      </c>
    </row>
    <row r="99" spans="1:10" ht="15" outlineLevel="5">
      <c r="A99" s="66" t="s">
        <v>11</v>
      </c>
      <c r="B99" s="51">
        <v>703</v>
      </c>
      <c r="C99" s="52" t="s">
        <v>85</v>
      </c>
      <c r="D99" s="52" t="s">
        <v>31</v>
      </c>
      <c r="E99" s="52"/>
      <c r="F99" s="55"/>
      <c r="G99" s="53"/>
      <c r="H99" s="103">
        <f>H104+H100</f>
        <v>1586660</v>
      </c>
      <c r="I99" s="103">
        <f>I104+I100</f>
        <v>1236600</v>
      </c>
      <c r="J99" s="103">
        <f>J104+J100</f>
        <v>1703900</v>
      </c>
    </row>
    <row r="100" spans="1:10" ht="57" customHeight="1" outlineLevel="5">
      <c r="A100" s="44" t="s">
        <v>209</v>
      </c>
      <c r="B100" s="51">
        <v>703</v>
      </c>
      <c r="C100" s="52" t="s">
        <v>85</v>
      </c>
      <c r="D100" s="52" t="s">
        <v>31</v>
      </c>
      <c r="E100" s="63" t="s">
        <v>207</v>
      </c>
      <c r="F100" s="55"/>
      <c r="G100" s="53"/>
      <c r="H100" s="103">
        <f>H101</f>
        <v>1449943.72</v>
      </c>
      <c r="I100" s="103">
        <f>I101</f>
        <v>1134154.24</v>
      </c>
      <c r="J100" s="103">
        <f>J101</f>
        <v>1608829.47</v>
      </c>
    </row>
    <row r="101" spans="1:10" ht="44.25" customHeight="1" outlineLevel="5">
      <c r="A101" s="44" t="s">
        <v>210</v>
      </c>
      <c r="B101" s="51">
        <v>703</v>
      </c>
      <c r="C101" s="52" t="s">
        <v>85</v>
      </c>
      <c r="D101" s="52" t="s">
        <v>31</v>
      </c>
      <c r="E101" s="63" t="s">
        <v>208</v>
      </c>
      <c r="F101" s="55"/>
      <c r="G101" s="53"/>
      <c r="H101" s="103">
        <f>H102+H103</f>
        <v>1449943.72</v>
      </c>
      <c r="I101" s="103">
        <f>I102+I103</f>
        <v>1134154.24</v>
      </c>
      <c r="J101" s="103">
        <f>J102+J103</f>
        <v>1608829.47</v>
      </c>
    </row>
    <row r="102" spans="1:10" ht="46.5" customHeight="1" outlineLevel="5">
      <c r="A102" s="50" t="s">
        <v>214</v>
      </c>
      <c r="B102" s="51">
        <v>703</v>
      </c>
      <c r="C102" s="52" t="s">
        <v>85</v>
      </c>
      <c r="D102" s="52" t="s">
        <v>31</v>
      </c>
      <c r="E102" s="93" t="s">
        <v>206</v>
      </c>
      <c r="F102" s="51">
        <v>400</v>
      </c>
      <c r="G102" s="52">
        <v>9702</v>
      </c>
      <c r="H102" s="103">
        <v>1377446.53</v>
      </c>
      <c r="I102" s="103">
        <v>1077446.53</v>
      </c>
      <c r="J102" s="103">
        <v>1528388</v>
      </c>
    </row>
    <row r="103" spans="1:10" ht="42" customHeight="1" outlineLevel="5">
      <c r="A103" s="50" t="s">
        <v>214</v>
      </c>
      <c r="B103" s="51">
        <v>703</v>
      </c>
      <c r="C103" s="52" t="s">
        <v>85</v>
      </c>
      <c r="D103" s="52" t="s">
        <v>31</v>
      </c>
      <c r="E103" s="93" t="s">
        <v>205</v>
      </c>
      <c r="F103" s="51">
        <v>400</v>
      </c>
      <c r="G103" s="53"/>
      <c r="H103" s="103">
        <v>72497.19</v>
      </c>
      <c r="I103" s="103">
        <v>56707.71</v>
      </c>
      <c r="J103" s="103">
        <v>80441.47</v>
      </c>
    </row>
    <row r="104" spans="1:10" ht="14.25" customHeight="1" outlineLevel="5">
      <c r="A104" s="44" t="s">
        <v>27</v>
      </c>
      <c r="B104" s="51">
        <v>703</v>
      </c>
      <c r="C104" s="52" t="s">
        <v>85</v>
      </c>
      <c r="D104" s="52" t="s">
        <v>31</v>
      </c>
      <c r="E104" s="63" t="s">
        <v>81</v>
      </c>
      <c r="F104" s="55"/>
      <c r="G104" s="53"/>
      <c r="H104" s="103">
        <f>H105</f>
        <v>136716.28</v>
      </c>
      <c r="I104" s="103">
        <f>I105</f>
        <v>102445.76000000001</v>
      </c>
      <c r="J104" s="103">
        <f>J105</f>
        <v>95070.53</v>
      </c>
    </row>
    <row r="105" spans="1:10" ht="17.25" customHeight="1" outlineLevel="3">
      <c r="A105" s="44" t="s">
        <v>28</v>
      </c>
      <c r="B105" s="51">
        <v>703</v>
      </c>
      <c r="C105" s="52" t="s">
        <v>85</v>
      </c>
      <c r="D105" s="52" t="s">
        <v>31</v>
      </c>
      <c r="E105" s="63" t="s">
        <v>33</v>
      </c>
      <c r="F105" s="55"/>
      <c r="G105" s="53"/>
      <c r="H105" s="103">
        <f>H106+H107+H108</f>
        <v>136716.28</v>
      </c>
      <c r="I105" s="103">
        <f>I106+I107+I108</f>
        <v>102445.76000000001</v>
      </c>
      <c r="J105" s="103">
        <f>J106+J107+J108</f>
        <v>95070.53</v>
      </c>
    </row>
    <row r="106" spans="1:10" ht="30.75" customHeight="1" outlineLevel="5">
      <c r="A106" s="50" t="s">
        <v>86</v>
      </c>
      <c r="B106" s="51">
        <v>703</v>
      </c>
      <c r="C106" s="52" t="s">
        <v>85</v>
      </c>
      <c r="D106" s="52" t="s">
        <v>31</v>
      </c>
      <c r="E106" s="63" t="s">
        <v>87</v>
      </c>
      <c r="F106" s="51">
        <v>200</v>
      </c>
      <c r="G106" s="53"/>
      <c r="H106" s="105">
        <v>78716.28</v>
      </c>
      <c r="I106" s="105">
        <v>44445.76</v>
      </c>
      <c r="J106" s="105">
        <v>37070.53</v>
      </c>
    </row>
    <row r="107" spans="1:10" ht="30.75" customHeight="1" outlineLevel="5">
      <c r="A107" s="50" t="s">
        <v>88</v>
      </c>
      <c r="B107" s="51">
        <v>703</v>
      </c>
      <c r="C107" s="52" t="s">
        <v>85</v>
      </c>
      <c r="D107" s="52" t="s">
        <v>31</v>
      </c>
      <c r="E107" s="63" t="s">
        <v>87</v>
      </c>
      <c r="F107" s="51">
        <v>800</v>
      </c>
      <c r="G107" s="53"/>
      <c r="H107" s="103">
        <v>28000</v>
      </c>
      <c r="I107" s="103">
        <v>28000</v>
      </c>
      <c r="J107" s="103">
        <v>28000</v>
      </c>
    </row>
    <row r="108" spans="1:10" ht="42" customHeight="1" outlineLevel="5">
      <c r="A108" s="50" t="s">
        <v>89</v>
      </c>
      <c r="B108" s="51">
        <v>703</v>
      </c>
      <c r="C108" s="52" t="s">
        <v>85</v>
      </c>
      <c r="D108" s="52" t="s">
        <v>31</v>
      </c>
      <c r="E108" s="63" t="s">
        <v>136</v>
      </c>
      <c r="F108" s="51" t="s">
        <v>1</v>
      </c>
      <c r="G108" s="53"/>
      <c r="H108" s="103">
        <v>30000</v>
      </c>
      <c r="I108" s="103">
        <v>30000</v>
      </c>
      <c r="J108" s="103">
        <v>30000</v>
      </c>
    </row>
    <row r="109" spans="1:10" ht="15" outlineLevel="5">
      <c r="A109" s="66" t="s">
        <v>90</v>
      </c>
      <c r="B109" s="51">
        <v>703</v>
      </c>
      <c r="C109" s="52" t="s">
        <v>85</v>
      </c>
      <c r="D109" s="52" t="s">
        <v>53</v>
      </c>
      <c r="E109" s="63"/>
      <c r="F109" s="55"/>
      <c r="G109" s="53"/>
      <c r="H109" s="103">
        <f>H110+H133+H122</f>
        <v>10463340</v>
      </c>
      <c r="I109" s="103">
        <f>I110+I133+I122</f>
        <v>1020000</v>
      </c>
      <c r="J109" s="103">
        <f>J110+J133+J122</f>
        <v>1000000</v>
      </c>
    </row>
    <row r="110" spans="1:10" ht="42" customHeight="1" outlineLevel="3">
      <c r="A110" s="50" t="s">
        <v>91</v>
      </c>
      <c r="B110" s="51">
        <v>703</v>
      </c>
      <c r="C110" s="52" t="s">
        <v>85</v>
      </c>
      <c r="D110" s="52" t="s">
        <v>53</v>
      </c>
      <c r="E110" s="63" t="s">
        <v>85</v>
      </c>
      <c r="F110" s="55"/>
      <c r="G110" s="53"/>
      <c r="H110" s="103">
        <f>H111+H113+H116</f>
        <v>9300000</v>
      </c>
      <c r="I110" s="103">
        <f>I111+I113+I116</f>
        <v>0</v>
      </c>
      <c r="J110" s="103">
        <f>J111+J113+J116</f>
        <v>0</v>
      </c>
    </row>
    <row r="111" spans="1:10" ht="29.25" customHeight="1" outlineLevel="5">
      <c r="A111" s="50" t="s">
        <v>185</v>
      </c>
      <c r="B111" s="51">
        <v>703</v>
      </c>
      <c r="C111" s="52" t="s">
        <v>85</v>
      </c>
      <c r="D111" s="52" t="s">
        <v>53</v>
      </c>
      <c r="E111" s="63" t="s">
        <v>92</v>
      </c>
      <c r="F111" s="55"/>
      <c r="G111" s="53"/>
      <c r="H111" s="103">
        <f>H112</f>
        <v>1000000</v>
      </c>
      <c r="I111" s="103">
        <f>I112</f>
        <v>0</v>
      </c>
      <c r="J111" s="103">
        <f>J112</f>
        <v>0</v>
      </c>
    </row>
    <row r="112" spans="1:10" ht="29.25" customHeight="1" outlineLevel="5">
      <c r="A112" s="50" t="s">
        <v>93</v>
      </c>
      <c r="B112" s="51">
        <v>703</v>
      </c>
      <c r="C112" s="52" t="s">
        <v>85</v>
      </c>
      <c r="D112" s="52" t="s">
        <v>53</v>
      </c>
      <c r="E112" s="63" t="s">
        <v>94</v>
      </c>
      <c r="F112" s="51">
        <v>200</v>
      </c>
      <c r="G112" s="53"/>
      <c r="H112" s="103">
        <v>1000000</v>
      </c>
      <c r="I112" s="103">
        <v>0</v>
      </c>
      <c r="J112" s="103">
        <v>0</v>
      </c>
    </row>
    <row r="113" spans="1:10" ht="18" customHeight="1" outlineLevel="5">
      <c r="A113" s="50" t="s">
        <v>95</v>
      </c>
      <c r="B113" s="51">
        <v>703</v>
      </c>
      <c r="C113" s="52" t="s">
        <v>85</v>
      </c>
      <c r="D113" s="52" t="s">
        <v>53</v>
      </c>
      <c r="E113" s="63" t="s">
        <v>96</v>
      </c>
      <c r="F113" s="55"/>
      <c r="G113" s="53"/>
      <c r="H113" s="103">
        <f>H114+H115</f>
        <v>50000</v>
      </c>
      <c r="I113" s="103">
        <f>I114+I115</f>
        <v>0</v>
      </c>
      <c r="J113" s="103">
        <f>J114+J115</f>
        <v>0</v>
      </c>
    </row>
    <row r="114" spans="1:10" ht="28.5" customHeight="1" outlineLevel="3">
      <c r="A114" s="50" t="s">
        <v>171</v>
      </c>
      <c r="B114" s="51">
        <v>703</v>
      </c>
      <c r="C114" s="52" t="s">
        <v>85</v>
      </c>
      <c r="D114" s="52" t="s">
        <v>53</v>
      </c>
      <c r="E114" s="63" t="s">
        <v>97</v>
      </c>
      <c r="F114" s="51">
        <v>200</v>
      </c>
      <c r="G114" s="53"/>
      <c r="H114" s="103">
        <v>20000</v>
      </c>
      <c r="I114" s="103">
        <v>0</v>
      </c>
      <c r="J114" s="103">
        <v>0</v>
      </c>
    </row>
    <row r="115" spans="1:10" ht="27" customHeight="1" outlineLevel="3">
      <c r="A115" s="50" t="s">
        <v>218</v>
      </c>
      <c r="B115" s="51">
        <v>703</v>
      </c>
      <c r="C115" s="52" t="s">
        <v>85</v>
      </c>
      <c r="D115" s="52" t="s">
        <v>53</v>
      </c>
      <c r="E115" s="63" t="s">
        <v>97</v>
      </c>
      <c r="F115" s="51">
        <v>800</v>
      </c>
      <c r="G115" s="53"/>
      <c r="H115" s="103">
        <v>30000</v>
      </c>
      <c r="I115" s="103">
        <v>0</v>
      </c>
      <c r="J115" s="103">
        <v>0</v>
      </c>
    </row>
    <row r="116" spans="1:10" ht="30.75" customHeight="1" outlineLevel="5">
      <c r="A116" s="50" t="s">
        <v>98</v>
      </c>
      <c r="B116" s="51">
        <v>703</v>
      </c>
      <c r="C116" s="52" t="s">
        <v>85</v>
      </c>
      <c r="D116" s="52" t="s">
        <v>53</v>
      </c>
      <c r="E116" s="63" t="s">
        <v>99</v>
      </c>
      <c r="F116" s="51"/>
      <c r="G116" s="53"/>
      <c r="H116" s="103">
        <f>H117+H118+H119+H120+H121</f>
        <v>8250000</v>
      </c>
      <c r="I116" s="103">
        <f>I117+I118+I119+I120+I121</f>
        <v>0</v>
      </c>
      <c r="J116" s="103">
        <f>J117+J118+J119+J120+J121</f>
        <v>0</v>
      </c>
    </row>
    <row r="117" spans="1:10" ht="42" customHeight="1" outlineLevel="2">
      <c r="A117" s="50" t="s">
        <v>170</v>
      </c>
      <c r="B117" s="51">
        <v>703</v>
      </c>
      <c r="C117" s="52" t="s">
        <v>85</v>
      </c>
      <c r="D117" s="52" t="s">
        <v>53</v>
      </c>
      <c r="E117" s="63" t="s">
        <v>100</v>
      </c>
      <c r="F117" s="51">
        <v>200</v>
      </c>
      <c r="G117" s="53"/>
      <c r="H117" s="103">
        <v>95000</v>
      </c>
      <c r="I117" s="103">
        <v>0</v>
      </c>
      <c r="J117" s="103">
        <v>0</v>
      </c>
    </row>
    <row r="118" spans="1:10" ht="30.75" customHeight="1" outlineLevel="2">
      <c r="A118" s="50" t="s">
        <v>219</v>
      </c>
      <c r="B118" s="51">
        <v>703</v>
      </c>
      <c r="C118" s="52" t="s">
        <v>85</v>
      </c>
      <c r="D118" s="52" t="s">
        <v>53</v>
      </c>
      <c r="E118" s="63" t="s">
        <v>100</v>
      </c>
      <c r="F118" s="51">
        <v>800</v>
      </c>
      <c r="G118" s="53"/>
      <c r="H118" s="103">
        <v>5000</v>
      </c>
      <c r="I118" s="103">
        <v>0</v>
      </c>
      <c r="J118" s="103">
        <v>0</v>
      </c>
    </row>
    <row r="119" spans="1:10" ht="40.5" customHeight="1" outlineLevel="2">
      <c r="A119" s="50" t="s">
        <v>172</v>
      </c>
      <c r="B119" s="51">
        <v>703</v>
      </c>
      <c r="C119" s="52" t="s">
        <v>85</v>
      </c>
      <c r="D119" s="52" t="s">
        <v>53</v>
      </c>
      <c r="E119" s="63" t="s">
        <v>167</v>
      </c>
      <c r="F119" s="51">
        <v>200</v>
      </c>
      <c r="G119" s="53"/>
      <c r="H119" s="103">
        <v>100000</v>
      </c>
      <c r="I119" s="103">
        <v>0</v>
      </c>
      <c r="J119" s="103">
        <v>0</v>
      </c>
    </row>
    <row r="120" spans="1:10" ht="52.5" customHeight="1" outlineLevel="2">
      <c r="A120" s="50" t="s">
        <v>146</v>
      </c>
      <c r="B120" s="51">
        <v>703</v>
      </c>
      <c r="C120" s="52" t="s">
        <v>168</v>
      </c>
      <c r="D120" s="52" t="s">
        <v>169</v>
      </c>
      <c r="E120" s="63" t="s">
        <v>230</v>
      </c>
      <c r="F120" s="51">
        <v>200</v>
      </c>
      <c r="G120" s="53"/>
      <c r="H120" s="103">
        <v>50000</v>
      </c>
      <c r="I120" s="103">
        <v>0</v>
      </c>
      <c r="J120" s="103">
        <v>0</v>
      </c>
    </row>
    <row r="121" spans="1:10" ht="52.5" customHeight="1" outlineLevel="2">
      <c r="A121" s="50" t="s">
        <v>259</v>
      </c>
      <c r="B121" s="51">
        <v>703</v>
      </c>
      <c r="C121" s="52" t="s">
        <v>168</v>
      </c>
      <c r="D121" s="52" t="s">
        <v>169</v>
      </c>
      <c r="E121" s="63" t="s">
        <v>258</v>
      </c>
      <c r="F121" s="51">
        <v>400</v>
      </c>
      <c r="G121" s="53"/>
      <c r="H121" s="103">
        <v>8000000</v>
      </c>
      <c r="I121" s="103">
        <v>0</v>
      </c>
      <c r="J121" s="103">
        <v>0</v>
      </c>
    </row>
    <row r="122" spans="1:10" ht="54" customHeight="1" outlineLevel="2">
      <c r="A122" s="50" t="s">
        <v>225</v>
      </c>
      <c r="B122" s="51">
        <v>703</v>
      </c>
      <c r="C122" s="52" t="s">
        <v>85</v>
      </c>
      <c r="D122" s="52" t="s">
        <v>53</v>
      </c>
      <c r="E122" s="63" t="s">
        <v>124</v>
      </c>
      <c r="F122" s="51"/>
      <c r="G122" s="53"/>
      <c r="H122" s="103">
        <f>H123+H126+H131</f>
        <v>1163340</v>
      </c>
      <c r="I122" s="103">
        <f>I123+I126+I131</f>
        <v>20000</v>
      </c>
      <c r="J122" s="103">
        <f>J123+J126+J131</f>
        <v>20000</v>
      </c>
    </row>
    <row r="123" spans="1:10" ht="36" customHeight="1" outlineLevel="2">
      <c r="A123" s="50" t="s">
        <v>229</v>
      </c>
      <c r="B123" s="51">
        <v>703</v>
      </c>
      <c r="C123" s="52" t="s">
        <v>85</v>
      </c>
      <c r="D123" s="52" t="s">
        <v>53</v>
      </c>
      <c r="E123" s="63" t="s">
        <v>228</v>
      </c>
      <c r="F123" s="51"/>
      <c r="G123" s="53"/>
      <c r="H123" s="103">
        <f>H124+H125</f>
        <v>0</v>
      </c>
      <c r="I123" s="103">
        <f>I124+I125</f>
        <v>10000</v>
      </c>
      <c r="J123" s="103">
        <f>J124+J125</f>
        <v>10000</v>
      </c>
    </row>
    <row r="124" spans="1:10" ht="32.25" customHeight="1" outlineLevel="2">
      <c r="A124" s="50" t="s">
        <v>237</v>
      </c>
      <c r="B124" s="51">
        <v>703</v>
      </c>
      <c r="C124" s="52" t="s">
        <v>85</v>
      </c>
      <c r="D124" s="52" t="s">
        <v>53</v>
      </c>
      <c r="E124" s="63" t="s">
        <v>231</v>
      </c>
      <c r="F124" s="51">
        <v>200</v>
      </c>
      <c r="G124" s="53"/>
      <c r="H124" s="103">
        <v>0</v>
      </c>
      <c r="I124" s="103">
        <v>10000</v>
      </c>
      <c r="J124" s="103">
        <v>0</v>
      </c>
    </row>
    <row r="125" spans="1:10" ht="33.75" customHeight="1" outlineLevel="2">
      <c r="A125" s="50" t="s">
        <v>236</v>
      </c>
      <c r="B125" s="51">
        <v>703</v>
      </c>
      <c r="C125" s="52" t="s">
        <v>85</v>
      </c>
      <c r="D125" s="52" t="s">
        <v>53</v>
      </c>
      <c r="E125" s="63" t="s">
        <v>232</v>
      </c>
      <c r="F125" s="51">
        <v>200</v>
      </c>
      <c r="G125" s="53"/>
      <c r="H125" s="103">
        <v>0</v>
      </c>
      <c r="I125" s="103">
        <v>0</v>
      </c>
      <c r="J125" s="103">
        <v>10000</v>
      </c>
    </row>
    <row r="126" spans="1:10" ht="31.5" customHeight="1" outlineLevel="2">
      <c r="A126" s="50" t="s">
        <v>233</v>
      </c>
      <c r="B126" s="51">
        <v>703</v>
      </c>
      <c r="C126" s="52" t="s">
        <v>85</v>
      </c>
      <c r="D126" s="52" t="s">
        <v>53</v>
      </c>
      <c r="E126" s="63" t="s">
        <v>234</v>
      </c>
      <c r="F126" s="51"/>
      <c r="G126" s="53"/>
      <c r="H126" s="103">
        <f>H127+H128+H129+H130</f>
        <v>1163340</v>
      </c>
      <c r="I126" s="103">
        <f>I127+I128+I129+I130</f>
        <v>10000</v>
      </c>
      <c r="J126" s="103">
        <f>J127+J128+J129+J130</f>
        <v>0</v>
      </c>
    </row>
    <row r="127" spans="1:10" ht="44.25" customHeight="1" outlineLevel="2">
      <c r="A127" s="50" t="s">
        <v>235</v>
      </c>
      <c r="B127" s="51">
        <v>703</v>
      </c>
      <c r="C127" s="52" t="s">
        <v>85</v>
      </c>
      <c r="D127" s="52" t="s">
        <v>53</v>
      </c>
      <c r="E127" s="63" t="s">
        <v>238</v>
      </c>
      <c r="F127" s="51">
        <v>200</v>
      </c>
      <c r="G127" s="95">
        <v>7013</v>
      </c>
      <c r="H127" s="103">
        <v>1082000</v>
      </c>
      <c r="I127" s="103">
        <v>0</v>
      </c>
      <c r="J127" s="103">
        <v>0</v>
      </c>
    </row>
    <row r="128" spans="1:10" ht="51.75" customHeight="1" outlineLevel="2">
      <c r="A128" s="50" t="s">
        <v>235</v>
      </c>
      <c r="B128" s="51">
        <v>703</v>
      </c>
      <c r="C128" s="52" t="s">
        <v>85</v>
      </c>
      <c r="D128" s="52" t="s">
        <v>53</v>
      </c>
      <c r="E128" s="63" t="s">
        <v>238</v>
      </c>
      <c r="F128" s="51">
        <v>200</v>
      </c>
      <c r="G128" s="53"/>
      <c r="H128" s="103">
        <v>56969.57</v>
      </c>
      <c r="I128" s="103">
        <v>0</v>
      </c>
      <c r="J128" s="103">
        <v>0</v>
      </c>
    </row>
    <row r="129" spans="1:10" ht="48" customHeight="1" outlineLevel="2">
      <c r="A129" s="50" t="s">
        <v>235</v>
      </c>
      <c r="B129" s="51">
        <v>703</v>
      </c>
      <c r="C129" s="52" t="s">
        <v>85</v>
      </c>
      <c r="D129" s="52" t="s">
        <v>53</v>
      </c>
      <c r="E129" s="63" t="s">
        <v>239</v>
      </c>
      <c r="F129" s="51">
        <v>200</v>
      </c>
      <c r="G129" s="53"/>
      <c r="H129" s="103">
        <v>24370.43</v>
      </c>
      <c r="I129" s="103">
        <v>0</v>
      </c>
      <c r="J129" s="103">
        <v>0</v>
      </c>
    </row>
    <row r="130" spans="1:10" ht="33" customHeight="1" outlineLevel="2">
      <c r="A130" s="44" t="s">
        <v>243</v>
      </c>
      <c r="B130" s="51">
        <v>703</v>
      </c>
      <c r="C130" s="52" t="s">
        <v>85</v>
      </c>
      <c r="D130" s="52" t="s">
        <v>53</v>
      </c>
      <c r="E130" s="63" t="s">
        <v>240</v>
      </c>
      <c r="F130" s="51">
        <v>200</v>
      </c>
      <c r="G130" s="53"/>
      <c r="H130" s="103">
        <v>0</v>
      </c>
      <c r="I130" s="103">
        <v>10000</v>
      </c>
      <c r="J130" s="103">
        <v>0</v>
      </c>
    </row>
    <row r="131" spans="1:10" ht="20.25" customHeight="1" outlineLevel="2">
      <c r="A131" s="44" t="s">
        <v>241</v>
      </c>
      <c r="B131" s="85">
        <v>703</v>
      </c>
      <c r="C131" s="92" t="s">
        <v>85</v>
      </c>
      <c r="D131" s="92" t="s">
        <v>53</v>
      </c>
      <c r="E131" s="71" t="s">
        <v>242</v>
      </c>
      <c r="F131" s="51"/>
      <c r="G131" s="53"/>
      <c r="H131" s="103">
        <f>H132</f>
        <v>0</v>
      </c>
      <c r="I131" s="103">
        <f>I132</f>
        <v>0</v>
      </c>
      <c r="J131" s="103">
        <f>J132</f>
        <v>10000</v>
      </c>
    </row>
    <row r="132" spans="1:10" ht="39.75" customHeight="1" outlineLevel="2">
      <c r="A132" s="50" t="s">
        <v>244</v>
      </c>
      <c r="B132" s="85">
        <v>703</v>
      </c>
      <c r="C132" s="92" t="s">
        <v>85</v>
      </c>
      <c r="D132" s="92" t="s">
        <v>53</v>
      </c>
      <c r="E132" s="63" t="s">
        <v>245</v>
      </c>
      <c r="F132" s="51">
        <v>200</v>
      </c>
      <c r="G132" s="53"/>
      <c r="H132" s="103">
        <v>0</v>
      </c>
      <c r="I132" s="103">
        <v>0</v>
      </c>
      <c r="J132" s="103">
        <v>10000</v>
      </c>
    </row>
    <row r="133" spans="1:10" ht="18.75" customHeight="1" outlineLevel="2">
      <c r="A133" s="44" t="s">
        <v>27</v>
      </c>
      <c r="B133" s="85">
        <v>703</v>
      </c>
      <c r="C133" s="92" t="s">
        <v>85</v>
      </c>
      <c r="D133" s="92" t="s">
        <v>53</v>
      </c>
      <c r="E133" s="71" t="s">
        <v>81</v>
      </c>
      <c r="F133" s="51"/>
      <c r="G133" s="53"/>
      <c r="H133" s="103">
        <f aca="true" t="shared" si="8" ref="H133:J134">H134</f>
        <v>0</v>
      </c>
      <c r="I133" s="103">
        <f t="shared" si="8"/>
        <v>1000000</v>
      </c>
      <c r="J133" s="103">
        <f t="shared" si="8"/>
        <v>980000</v>
      </c>
    </row>
    <row r="134" spans="1:10" ht="16.5" customHeight="1" outlineLevel="2">
      <c r="A134" s="44" t="s">
        <v>28</v>
      </c>
      <c r="B134" s="85">
        <v>703</v>
      </c>
      <c r="C134" s="92" t="s">
        <v>85</v>
      </c>
      <c r="D134" s="92" t="s">
        <v>53</v>
      </c>
      <c r="E134" s="71" t="s">
        <v>33</v>
      </c>
      <c r="F134" s="51"/>
      <c r="G134" s="53"/>
      <c r="H134" s="103">
        <f t="shared" si="8"/>
        <v>0</v>
      </c>
      <c r="I134" s="103">
        <f t="shared" si="8"/>
        <v>1000000</v>
      </c>
      <c r="J134" s="103">
        <f t="shared" si="8"/>
        <v>980000</v>
      </c>
    </row>
    <row r="135" spans="1:10" ht="31.5" customHeight="1" outlineLevel="2">
      <c r="A135" s="44" t="s">
        <v>93</v>
      </c>
      <c r="B135" s="85">
        <v>703</v>
      </c>
      <c r="C135" s="92" t="s">
        <v>85</v>
      </c>
      <c r="D135" s="92" t="s">
        <v>53</v>
      </c>
      <c r="E135" s="71" t="s">
        <v>204</v>
      </c>
      <c r="F135" s="51">
        <v>200</v>
      </c>
      <c r="G135" s="53"/>
      <c r="H135" s="103">
        <v>0</v>
      </c>
      <c r="I135" s="105">
        <v>1000000</v>
      </c>
      <c r="J135" s="105">
        <v>980000</v>
      </c>
    </row>
    <row r="136" spans="1:10" ht="21.75" customHeight="1" outlineLevel="2">
      <c r="A136" s="96" t="s">
        <v>246</v>
      </c>
      <c r="B136" s="88">
        <v>703</v>
      </c>
      <c r="C136" s="97" t="s">
        <v>126</v>
      </c>
      <c r="D136" s="92"/>
      <c r="E136" s="71"/>
      <c r="F136" s="51"/>
      <c r="G136" s="53"/>
      <c r="H136" s="103">
        <f>H137</f>
        <v>375000</v>
      </c>
      <c r="I136" s="103">
        <f aca="true" t="shared" si="9" ref="I136:J139">I137</f>
        <v>0</v>
      </c>
      <c r="J136" s="103">
        <f t="shared" si="9"/>
        <v>0</v>
      </c>
    </row>
    <row r="137" spans="1:10" ht="21.75" customHeight="1" outlineLevel="2">
      <c r="A137" s="98" t="s">
        <v>247</v>
      </c>
      <c r="B137" s="85">
        <v>703</v>
      </c>
      <c r="C137" s="92" t="s">
        <v>126</v>
      </c>
      <c r="D137" s="92" t="s">
        <v>85</v>
      </c>
      <c r="E137" s="71"/>
      <c r="F137" s="51"/>
      <c r="G137" s="53"/>
      <c r="H137" s="103">
        <f>H138</f>
        <v>375000</v>
      </c>
      <c r="I137" s="103">
        <f t="shared" si="9"/>
        <v>0</v>
      </c>
      <c r="J137" s="103">
        <f t="shared" si="9"/>
        <v>0</v>
      </c>
    </row>
    <row r="138" spans="1:10" ht="18.75" customHeight="1" outlineLevel="2">
      <c r="A138" s="44" t="s">
        <v>27</v>
      </c>
      <c r="B138" s="85">
        <v>703</v>
      </c>
      <c r="C138" s="92" t="s">
        <v>126</v>
      </c>
      <c r="D138" s="92" t="s">
        <v>85</v>
      </c>
      <c r="E138" s="71" t="s">
        <v>81</v>
      </c>
      <c r="F138" s="51"/>
      <c r="G138" s="53"/>
      <c r="H138" s="103">
        <f>H139</f>
        <v>375000</v>
      </c>
      <c r="I138" s="103">
        <f t="shared" si="9"/>
        <v>0</v>
      </c>
      <c r="J138" s="103">
        <f t="shared" si="9"/>
        <v>0</v>
      </c>
    </row>
    <row r="139" spans="1:10" ht="15.75" customHeight="1" outlineLevel="2">
      <c r="A139" s="44" t="s">
        <v>28</v>
      </c>
      <c r="B139" s="85">
        <v>703</v>
      </c>
      <c r="C139" s="92" t="s">
        <v>126</v>
      </c>
      <c r="D139" s="92" t="s">
        <v>85</v>
      </c>
      <c r="E139" s="71" t="s">
        <v>33</v>
      </c>
      <c r="F139" s="51"/>
      <c r="G139" s="53"/>
      <c r="H139" s="103">
        <f>H140</f>
        <v>375000</v>
      </c>
      <c r="I139" s="103">
        <f t="shared" si="9"/>
        <v>0</v>
      </c>
      <c r="J139" s="103">
        <f t="shared" si="9"/>
        <v>0</v>
      </c>
    </row>
    <row r="140" spans="1:10" ht="43.5" customHeight="1" outlineLevel="2">
      <c r="A140" s="44" t="s">
        <v>248</v>
      </c>
      <c r="B140" s="85">
        <v>703</v>
      </c>
      <c r="C140" s="92" t="s">
        <v>126</v>
      </c>
      <c r="D140" s="92" t="s">
        <v>85</v>
      </c>
      <c r="E140" s="71" t="s">
        <v>249</v>
      </c>
      <c r="F140" s="51">
        <v>200</v>
      </c>
      <c r="G140" s="53"/>
      <c r="H140" s="103">
        <v>375000</v>
      </c>
      <c r="I140" s="105">
        <v>0</v>
      </c>
      <c r="J140" s="105">
        <v>0</v>
      </c>
    </row>
    <row r="141" spans="1:10" s="2" customFormat="1" ht="18.75" customHeight="1" outlineLevel="3">
      <c r="A141" s="72" t="s">
        <v>16</v>
      </c>
      <c r="B141" s="73">
        <v>703</v>
      </c>
      <c r="C141" s="74" t="s">
        <v>101</v>
      </c>
      <c r="D141" s="74"/>
      <c r="E141" s="73"/>
      <c r="F141" s="73"/>
      <c r="G141" s="75"/>
      <c r="H141" s="106">
        <f>H142+H164</f>
        <v>5790000</v>
      </c>
      <c r="I141" s="106">
        <f>I142+I164</f>
        <v>5685700</v>
      </c>
      <c r="J141" s="106">
        <f>J142+J164</f>
        <v>5437800</v>
      </c>
    </row>
    <row r="142" spans="1:10" ht="20.25" customHeight="1" outlineLevel="5">
      <c r="A142" s="76" t="s">
        <v>17</v>
      </c>
      <c r="B142" s="77">
        <v>703</v>
      </c>
      <c r="C142" s="78" t="s">
        <v>101</v>
      </c>
      <c r="D142" s="78" t="s">
        <v>31</v>
      </c>
      <c r="E142" s="73"/>
      <c r="F142" s="77"/>
      <c r="G142" s="79"/>
      <c r="H142" s="102">
        <f>H143+H157</f>
        <v>4810000</v>
      </c>
      <c r="I142" s="102">
        <f>I143+I157</f>
        <v>4705700</v>
      </c>
      <c r="J142" s="102">
        <f>J143+J157</f>
        <v>4457800</v>
      </c>
    </row>
    <row r="143" spans="1:10" ht="38.25" outlineLevel="3">
      <c r="A143" s="80" t="s">
        <v>102</v>
      </c>
      <c r="B143" s="77">
        <v>703</v>
      </c>
      <c r="C143" s="78" t="s">
        <v>101</v>
      </c>
      <c r="D143" s="78" t="s">
        <v>31</v>
      </c>
      <c r="E143" s="81" t="s">
        <v>32</v>
      </c>
      <c r="F143" s="77"/>
      <c r="G143" s="79"/>
      <c r="H143" s="102">
        <f>H144</f>
        <v>4765300</v>
      </c>
      <c r="I143" s="102">
        <f>I144</f>
        <v>0</v>
      </c>
      <c r="J143" s="102">
        <f>J144</f>
        <v>0</v>
      </c>
    </row>
    <row r="144" spans="1:10" ht="29.25" customHeight="1" outlineLevel="5">
      <c r="A144" s="80" t="s">
        <v>103</v>
      </c>
      <c r="B144" s="77">
        <v>703</v>
      </c>
      <c r="C144" s="78" t="s">
        <v>101</v>
      </c>
      <c r="D144" s="78" t="s">
        <v>31</v>
      </c>
      <c r="E144" s="81" t="s">
        <v>104</v>
      </c>
      <c r="F144" s="77"/>
      <c r="G144" s="79"/>
      <c r="H144" s="102">
        <f>H145+H151+H153+H155</f>
        <v>4765300</v>
      </c>
      <c r="I144" s="102">
        <f>I145+I151+I153+I155</f>
        <v>0</v>
      </c>
      <c r="J144" s="102">
        <f>J145+J151+J153+J155</f>
        <v>0</v>
      </c>
    </row>
    <row r="145" spans="1:10" ht="42" customHeight="1" outlineLevel="1">
      <c r="A145" s="80" t="s">
        <v>105</v>
      </c>
      <c r="B145" s="77">
        <v>703</v>
      </c>
      <c r="C145" s="78" t="s">
        <v>101</v>
      </c>
      <c r="D145" s="78" t="s">
        <v>31</v>
      </c>
      <c r="E145" s="81" t="s">
        <v>106</v>
      </c>
      <c r="F145" s="77"/>
      <c r="G145" s="79"/>
      <c r="H145" s="102">
        <f>H146+H147+H148+H149+H150</f>
        <v>4619000</v>
      </c>
      <c r="I145" s="102">
        <f>I146+I147+I148+I149+I150</f>
        <v>0</v>
      </c>
      <c r="J145" s="102">
        <f>J146+J147+J148+J149+J150</f>
        <v>0</v>
      </c>
    </row>
    <row r="146" spans="1:10" ht="99" customHeight="1" outlineLevel="2">
      <c r="A146" s="80" t="s">
        <v>107</v>
      </c>
      <c r="B146" s="77">
        <v>703</v>
      </c>
      <c r="C146" s="78" t="s">
        <v>101</v>
      </c>
      <c r="D146" s="78" t="s">
        <v>31</v>
      </c>
      <c r="E146" s="81" t="s">
        <v>147</v>
      </c>
      <c r="F146" s="77">
        <v>100</v>
      </c>
      <c r="G146" s="79"/>
      <c r="H146" s="102">
        <v>2310000</v>
      </c>
      <c r="I146" s="102">
        <v>0</v>
      </c>
      <c r="J146" s="102">
        <v>0</v>
      </c>
    </row>
    <row r="147" spans="1:10" ht="58.5" customHeight="1" outlineLevel="3">
      <c r="A147" s="80" t="s">
        <v>108</v>
      </c>
      <c r="B147" s="77">
        <v>703</v>
      </c>
      <c r="C147" s="78" t="s">
        <v>101</v>
      </c>
      <c r="D147" s="78" t="s">
        <v>31</v>
      </c>
      <c r="E147" s="81" t="s">
        <v>147</v>
      </c>
      <c r="F147" s="77">
        <v>200</v>
      </c>
      <c r="G147" s="79"/>
      <c r="H147" s="102">
        <v>1155000</v>
      </c>
      <c r="I147" s="102">
        <v>0</v>
      </c>
      <c r="J147" s="102">
        <v>0</v>
      </c>
    </row>
    <row r="148" spans="1:10" ht="54" customHeight="1" outlineLevel="5">
      <c r="A148" s="80" t="s">
        <v>109</v>
      </c>
      <c r="B148" s="77">
        <v>703</v>
      </c>
      <c r="C148" s="78" t="s">
        <v>101</v>
      </c>
      <c r="D148" s="78" t="s">
        <v>31</v>
      </c>
      <c r="E148" s="81" t="s">
        <v>147</v>
      </c>
      <c r="F148" s="77">
        <v>800</v>
      </c>
      <c r="G148" s="79"/>
      <c r="H148" s="102">
        <v>5000</v>
      </c>
      <c r="I148" s="102">
        <v>0</v>
      </c>
      <c r="J148" s="102">
        <v>0</v>
      </c>
    </row>
    <row r="149" spans="1:10" ht="91.5" customHeight="1" outlineLevel="5">
      <c r="A149" s="80" t="s">
        <v>181</v>
      </c>
      <c r="B149" s="77">
        <v>703</v>
      </c>
      <c r="C149" s="78" t="s">
        <v>101</v>
      </c>
      <c r="D149" s="78" t="s">
        <v>31</v>
      </c>
      <c r="E149" s="82" t="s">
        <v>180</v>
      </c>
      <c r="F149" s="77">
        <v>100</v>
      </c>
      <c r="G149" s="84">
        <v>7039</v>
      </c>
      <c r="H149" s="102">
        <v>1091500</v>
      </c>
      <c r="I149" s="102">
        <v>0</v>
      </c>
      <c r="J149" s="102">
        <v>0</v>
      </c>
    </row>
    <row r="150" spans="1:10" ht="90" customHeight="1" outlineLevel="5">
      <c r="A150" s="80" t="s">
        <v>182</v>
      </c>
      <c r="B150" s="77">
        <v>703</v>
      </c>
      <c r="C150" s="78" t="s">
        <v>101</v>
      </c>
      <c r="D150" s="78" t="s">
        <v>31</v>
      </c>
      <c r="E150" s="82" t="s">
        <v>180</v>
      </c>
      <c r="F150" s="77">
        <v>100</v>
      </c>
      <c r="G150" s="79"/>
      <c r="H150" s="102">
        <v>57500</v>
      </c>
      <c r="I150" s="102">
        <v>0</v>
      </c>
      <c r="J150" s="102">
        <v>0</v>
      </c>
    </row>
    <row r="151" spans="1:10" ht="33.75" customHeight="1" outlineLevel="3">
      <c r="A151" s="80" t="s">
        <v>110</v>
      </c>
      <c r="B151" s="77">
        <v>703</v>
      </c>
      <c r="C151" s="78" t="s">
        <v>101</v>
      </c>
      <c r="D151" s="78" t="s">
        <v>31</v>
      </c>
      <c r="E151" s="81" t="s">
        <v>111</v>
      </c>
      <c r="F151" s="77"/>
      <c r="G151" s="79"/>
      <c r="H151" s="102">
        <f>H152</f>
        <v>72000</v>
      </c>
      <c r="I151" s="102">
        <f>I152</f>
        <v>0</v>
      </c>
      <c r="J151" s="102">
        <f>J152</f>
        <v>0</v>
      </c>
    </row>
    <row r="152" spans="1:10" ht="44.25" customHeight="1" outlineLevel="5">
      <c r="A152" s="80" t="s">
        <v>186</v>
      </c>
      <c r="B152" s="77">
        <v>703</v>
      </c>
      <c r="C152" s="78" t="s">
        <v>101</v>
      </c>
      <c r="D152" s="78" t="s">
        <v>31</v>
      </c>
      <c r="E152" s="81" t="s">
        <v>149</v>
      </c>
      <c r="F152" s="77">
        <v>200</v>
      </c>
      <c r="G152" s="79"/>
      <c r="H152" s="102">
        <v>72000</v>
      </c>
      <c r="I152" s="102">
        <v>0</v>
      </c>
      <c r="J152" s="102">
        <v>0</v>
      </c>
    </row>
    <row r="153" spans="1:10" ht="25.5" outlineLevel="2">
      <c r="A153" s="80" t="s">
        <v>112</v>
      </c>
      <c r="B153" s="77">
        <v>703</v>
      </c>
      <c r="C153" s="78" t="s">
        <v>101</v>
      </c>
      <c r="D153" s="78" t="s">
        <v>31</v>
      </c>
      <c r="E153" s="81" t="s">
        <v>113</v>
      </c>
      <c r="F153" s="77"/>
      <c r="G153" s="79"/>
      <c r="H153" s="102">
        <f>H154</f>
        <v>64300</v>
      </c>
      <c r="I153" s="102">
        <f>I154</f>
        <v>0</v>
      </c>
      <c r="J153" s="102">
        <f>J154</f>
        <v>0</v>
      </c>
    </row>
    <row r="154" spans="1:10" ht="50.25" customHeight="1" outlineLevel="3">
      <c r="A154" s="80" t="s">
        <v>114</v>
      </c>
      <c r="B154" s="77">
        <v>703</v>
      </c>
      <c r="C154" s="78" t="s">
        <v>101</v>
      </c>
      <c r="D154" s="78" t="s">
        <v>31</v>
      </c>
      <c r="E154" s="81" t="s">
        <v>148</v>
      </c>
      <c r="F154" s="77">
        <v>200</v>
      </c>
      <c r="G154" s="79"/>
      <c r="H154" s="102">
        <v>64300</v>
      </c>
      <c r="I154" s="102">
        <v>0</v>
      </c>
      <c r="J154" s="102">
        <v>0</v>
      </c>
    </row>
    <row r="155" spans="1:10" ht="38.25" customHeight="1" outlineLevel="3">
      <c r="A155" s="80" t="s">
        <v>150</v>
      </c>
      <c r="B155" s="77">
        <v>703</v>
      </c>
      <c r="C155" s="78" t="s">
        <v>101</v>
      </c>
      <c r="D155" s="78" t="s">
        <v>31</v>
      </c>
      <c r="E155" s="81" t="s">
        <v>151</v>
      </c>
      <c r="F155" s="77"/>
      <c r="G155" s="79"/>
      <c r="H155" s="102">
        <f>H156</f>
        <v>10000</v>
      </c>
      <c r="I155" s="102">
        <f>I156</f>
        <v>0</v>
      </c>
      <c r="J155" s="102">
        <f>J156</f>
        <v>0</v>
      </c>
    </row>
    <row r="156" spans="1:10" ht="30.75" customHeight="1" outlineLevel="3">
      <c r="A156" s="80" t="s">
        <v>152</v>
      </c>
      <c r="B156" s="77">
        <v>703</v>
      </c>
      <c r="C156" s="78" t="s">
        <v>101</v>
      </c>
      <c r="D156" s="78" t="s">
        <v>31</v>
      </c>
      <c r="E156" s="82" t="s">
        <v>153</v>
      </c>
      <c r="F156" s="77">
        <v>200</v>
      </c>
      <c r="G156" s="79"/>
      <c r="H156" s="102">
        <v>10000</v>
      </c>
      <c r="I156" s="102">
        <v>0</v>
      </c>
      <c r="J156" s="102">
        <v>0</v>
      </c>
    </row>
    <row r="157" spans="1:10" ht="15.75" customHeight="1" outlineLevel="3">
      <c r="A157" s="44" t="s">
        <v>27</v>
      </c>
      <c r="B157" s="77">
        <v>703</v>
      </c>
      <c r="C157" s="78" t="s">
        <v>101</v>
      </c>
      <c r="D157" s="78" t="s">
        <v>31</v>
      </c>
      <c r="E157" s="82">
        <v>99</v>
      </c>
      <c r="F157" s="90"/>
      <c r="G157" s="79"/>
      <c r="H157" s="102">
        <f>H158</f>
        <v>44700</v>
      </c>
      <c r="I157" s="102">
        <f>I158</f>
        <v>4705700</v>
      </c>
      <c r="J157" s="102">
        <f>J158</f>
        <v>4457800</v>
      </c>
    </row>
    <row r="158" spans="1:10" ht="19.5" customHeight="1" outlineLevel="3">
      <c r="A158" s="44" t="s">
        <v>28</v>
      </c>
      <c r="B158" s="77">
        <v>703</v>
      </c>
      <c r="C158" s="78" t="s">
        <v>101</v>
      </c>
      <c r="D158" s="78" t="s">
        <v>31</v>
      </c>
      <c r="E158" s="82" t="s">
        <v>33</v>
      </c>
      <c r="F158" s="90"/>
      <c r="G158" s="79"/>
      <c r="H158" s="102">
        <f>H159+H160+H161+H162+H163</f>
        <v>44700</v>
      </c>
      <c r="I158" s="102">
        <f>I159+I160+I161+I162+I163</f>
        <v>4705700</v>
      </c>
      <c r="J158" s="102">
        <f>J159+J160+J161+J162+J163</f>
        <v>4457800</v>
      </c>
    </row>
    <row r="159" spans="1:10" ht="108" customHeight="1" outlineLevel="3">
      <c r="A159" s="44" t="s">
        <v>226</v>
      </c>
      <c r="B159" s="77">
        <v>703</v>
      </c>
      <c r="C159" s="78" t="s">
        <v>101</v>
      </c>
      <c r="D159" s="78" t="s">
        <v>31</v>
      </c>
      <c r="E159" s="89" t="s">
        <v>227</v>
      </c>
      <c r="F159" s="85">
        <v>100</v>
      </c>
      <c r="G159" s="91">
        <v>6182</v>
      </c>
      <c r="H159" s="102">
        <v>44700</v>
      </c>
      <c r="I159" s="102">
        <v>44700</v>
      </c>
      <c r="J159" s="102">
        <v>44700</v>
      </c>
    </row>
    <row r="160" spans="1:10" ht="111" customHeight="1" outlineLevel="3">
      <c r="A160" s="44" t="s">
        <v>200</v>
      </c>
      <c r="B160" s="77">
        <v>703</v>
      </c>
      <c r="C160" s="78" t="s">
        <v>101</v>
      </c>
      <c r="D160" s="78" t="s">
        <v>31</v>
      </c>
      <c r="E160" s="89" t="s">
        <v>201</v>
      </c>
      <c r="F160" s="85">
        <v>100</v>
      </c>
      <c r="G160" s="91">
        <v>7039</v>
      </c>
      <c r="H160" s="102">
        <v>0</v>
      </c>
      <c r="I160" s="102">
        <v>1091500</v>
      </c>
      <c r="J160" s="102">
        <v>1091500</v>
      </c>
    </row>
    <row r="161" spans="1:10" ht="94.5" customHeight="1" outlineLevel="3">
      <c r="A161" s="44" t="s">
        <v>200</v>
      </c>
      <c r="B161" s="77">
        <v>703</v>
      </c>
      <c r="C161" s="78" t="s">
        <v>101</v>
      </c>
      <c r="D161" s="78" t="s">
        <v>31</v>
      </c>
      <c r="E161" s="89" t="s">
        <v>201</v>
      </c>
      <c r="F161" s="77">
        <v>100</v>
      </c>
      <c r="G161" s="79"/>
      <c r="H161" s="102">
        <v>0</v>
      </c>
      <c r="I161" s="102">
        <v>57500</v>
      </c>
      <c r="J161" s="102">
        <v>57500</v>
      </c>
    </row>
    <row r="162" spans="1:10" ht="97.5" customHeight="1" outlineLevel="3">
      <c r="A162" s="44" t="s">
        <v>203</v>
      </c>
      <c r="B162" s="77">
        <v>703</v>
      </c>
      <c r="C162" s="78" t="s">
        <v>101</v>
      </c>
      <c r="D162" s="78" t="s">
        <v>31</v>
      </c>
      <c r="E162" s="71" t="s">
        <v>202</v>
      </c>
      <c r="F162" s="77">
        <v>100</v>
      </c>
      <c r="G162" s="79"/>
      <c r="H162" s="102">
        <v>0</v>
      </c>
      <c r="I162" s="102">
        <v>2372000</v>
      </c>
      <c r="J162" s="105">
        <v>2372000</v>
      </c>
    </row>
    <row r="163" spans="1:10" ht="54" customHeight="1" outlineLevel="3">
      <c r="A163" s="80" t="s">
        <v>108</v>
      </c>
      <c r="B163" s="77">
        <v>703</v>
      </c>
      <c r="C163" s="78" t="s">
        <v>101</v>
      </c>
      <c r="D163" s="78" t="s">
        <v>31</v>
      </c>
      <c r="E163" s="71" t="s">
        <v>202</v>
      </c>
      <c r="F163" s="77">
        <v>200</v>
      </c>
      <c r="G163" s="83"/>
      <c r="H163" s="102">
        <v>0</v>
      </c>
      <c r="I163" s="102">
        <v>1140000</v>
      </c>
      <c r="J163" s="105">
        <v>892100</v>
      </c>
    </row>
    <row r="164" spans="1:10" ht="30" outlineLevel="5">
      <c r="A164" s="66" t="s">
        <v>140</v>
      </c>
      <c r="B164" s="51">
        <v>703</v>
      </c>
      <c r="C164" s="52" t="s">
        <v>101</v>
      </c>
      <c r="D164" s="52" t="s">
        <v>32</v>
      </c>
      <c r="E164" s="59"/>
      <c r="F164" s="51"/>
      <c r="G164" s="53"/>
      <c r="H164" s="103">
        <f>H165+H171</f>
        <v>980000</v>
      </c>
      <c r="I164" s="103">
        <f>I165+I171</f>
        <v>980000</v>
      </c>
      <c r="J164" s="103">
        <f>J165+J171</f>
        <v>980000</v>
      </c>
    </row>
    <row r="165" spans="1:10" ht="38.25" outlineLevel="2">
      <c r="A165" s="50" t="s">
        <v>102</v>
      </c>
      <c r="B165" s="51">
        <v>703</v>
      </c>
      <c r="C165" s="52" t="s">
        <v>101</v>
      </c>
      <c r="D165" s="52" t="s">
        <v>32</v>
      </c>
      <c r="E165" s="63" t="s">
        <v>115</v>
      </c>
      <c r="F165" s="51"/>
      <c r="G165" s="53"/>
      <c r="H165" s="103">
        <f aca="true" t="shared" si="10" ref="H165:J166">H166</f>
        <v>980000</v>
      </c>
      <c r="I165" s="103">
        <f t="shared" si="10"/>
        <v>0</v>
      </c>
      <c r="J165" s="103">
        <f t="shared" si="10"/>
        <v>0</v>
      </c>
    </row>
    <row r="166" spans="1:10" ht="56.25" customHeight="1" outlineLevel="3">
      <c r="A166" s="50" t="s">
        <v>116</v>
      </c>
      <c r="B166" s="51">
        <v>703</v>
      </c>
      <c r="C166" s="52" t="s">
        <v>101</v>
      </c>
      <c r="D166" s="52" t="s">
        <v>32</v>
      </c>
      <c r="E166" s="63" t="s">
        <v>117</v>
      </c>
      <c r="F166" s="51"/>
      <c r="G166" s="53"/>
      <c r="H166" s="103">
        <f t="shared" si="10"/>
        <v>980000</v>
      </c>
      <c r="I166" s="103">
        <f t="shared" si="10"/>
        <v>0</v>
      </c>
      <c r="J166" s="103">
        <f t="shared" si="10"/>
        <v>0</v>
      </c>
    </row>
    <row r="167" spans="1:10" ht="38.25" customHeight="1" outlineLevel="5">
      <c r="A167" s="50" t="s">
        <v>118</v>
      </c>
      <c r="B167" s="51">
        <v>703</v>
      </c>
      <c r="C167" s="52" t="s">
        <v>101</v>
      </c>
      <c r="D167" s="52" t="s">
        <v>32</v>
      </c>
      <c r="E167" s="63" t="s">
        <v>119</v>
      </c>
      <c r="F167" s="51"/>
      <c r="G167" s="53"/>
      <c r="H167" s="103">
        <f>H168+H169+H170</f>
        <v>980000</v>
      </c>
      <c r="I167" s="103">
        <f>I168+I169+I170</f>
        <v>0</v>
      </c>
      <c r="J167" s="103">
        <f>J168+J169+J170</f>
        <v>0</v>
      </c>
    </row>
    <row r="168" spans="1:10" ht="96.75" customHeight="1" outlineLevel="2">
      <c r="A168" s="50" t="s">
        <v>120</v>
      </c>
      <c r="B168" s="51">
        <v>703</v>
      </c>
      <c r="C168" s="52" t="s">
        <v>101</v>
      </c>
      <c r="D168" s="52" t="s">
        <v>32</v>
      </c>
      <c r="E168" s="59" t="s">
        <v>121</v>
      </c>
      <c r="F168" s="51">
        <v>100</v>
      </c>
      <c r="G168" s="53"/>
      <c r="H168" s="103">
        <v>960000</v>
      </c>
      <c r="I168" s="103">
        <v>0</v>
      </c>
      <c r="J168" s="103">
        <v>0</v>
      </c>
    </row>
    <row r="169" spans="1:10" ht="70.5" customHeight="1" outlineLevel="3">
      <c r="A169" s="50" t="s">
        <v>122</v>
      </c>
      <c r="B169" s="51">
        <v>703</v>
      </c>
      <c r="C169" s="52" t="s">
        <v>101</v>
      </c>
      <c r="D169" s="52" t="s">
        <v>32</v>
      </c>
      <c r="E169" s="59" t="s">
        <v>121</v>
      </c>
      <c r="F169" s="51">
        <v>200</v>
      </c>
      <c r="G169" s="53"/>
      <c r="H169" s="103">
        <v>19500</v>
      </c>
      <c r="I169" s="103">
        <v>0</v>
      </c>
      <c r="J169" s="103">
        <v>0</v>
      </c>
    </row>
    <row r="170" spans="1:10" ht="55.5" customHeight="1" outlineLevel="5">
      <c r="A170" s="50" t="s">
        <v>123</v>
      </c>
      <c r="B170" s="51">
        <v>703</v>
      </c>
      <c r="C170" s="52" t="s">
        <v>101</v>
      </c>
      <c r="D170" s="52" t="s">
        <v>32</v>
      </c>
      <c r="E170" s="59" t="s">
        <v>121</v>
      </c>
      <c r="F170" s="51">
        <v>800</v>
      </c>
      <c r="G170" s="53"/>
      <c r="H170" s="103">
        <v>500</v>
      </c>
      <c r="I170" s="103">
        <v>0</v>
      </c>
      <c r="J170" s="103">
        <v>0</v>
      </c>
    </row>
    <row r="171" spans="1:10" ht="29.25" customHeight="1" outlineLevel="5">
      <c r="A171" s="44" t="s">
        <v>27</v>
      </c>
      <c r="B171" s="51">
        <v>703</v>
      </c>
      <c r="C171" s="52" t="s">
        <v>101</v>
      </c>
      <c r="D171" s="52" t="s">
        <v>32</v>
      </c>
      <c r="E171" s="89">
        <v>99</v>
      </c>
      <c r="F171" s="51"/>
      <c r="G171" s="53"/>
      <c r="H171" s="103">
        <f aca="true" t="shared" si="11" ref="H171:J172">H172</f>
        <v>0</v>
      </c>
      <c r="I171" s="103">
        <f t="shared" si="11"/>
        <v>980000</v>
      </c>
      <c r="J171" s="103">
        <f t="shared" si="11"/>
        <v>980000</v>
      </c>
    </row>
    <row r="172" spans="1:10" ht="24" customHeight="1" outlineLevel="5">
      <c r="A172" s="44" t="s">
        <v>28</v>
      </c>
      <c r="B172" s="51">
        <v>703</v>
      </c>
      <c r="C172" s="52" t="s">
        <v>101</v>
      </c>
      <c r="D172" s="52" t="s">
        <v>32</v>
      </c>
      <c r="E172" s="89" t="s">
        <v>33</v>
      </c>
      <c r="F172" s="51"/>
      <c r="G172" s="53"/>
      <c r="H172" s="103">
        <f t="shared" si="11"/>
        <v>0</v>
      </c>
      <c r="I172" s="103">
        <f t="shared" si="11"/>
        <v>980000</v>
      </c>
      <c r="J172" s="103">
        <f t="shared" si="11"/>
        <v>980000</v>
      </c>
    </row>
    <row r="173" spans="1:10" ht="94.5" customHeight="1" outlineLevel="5">
      <c r="A173" s="44" t="s">
        <v>120</v>
      </c>
      <c r="B173" s="51">
        <v>703</v>
      </c>
      <c r="C173" s="52" t="s">
        <v>101</v>
      </c>
      <c r="D173" s="52" t="s">
        <v>32</v>
      </c>
      <c r="E173" s="89" t="s">
        <v>199</v>
      </c>
      <c r="F173" s="51">
        <v>100</v>
      </c>
      <c r="G173" s="53"/>
      <c r="H173" s="103">
        <v>0</v>
      </c>
      <c r="I173" s="103">
        <v>980000</v>
      </c>
      <c r="J173" s="103">
        <v>980000</v>
      </c>
    </row>
    <row r="174" spans="1:10" ht="12.75" customHeight="1" outlineLevel="3">
      <c r="A174" s="61" t="s">
        <v>12</v>
      </c>
      <c r="B174" s="55">
        <v>703</v>
      </c>
      <c r="C174" s="56" t="s">
        <v>124</v>
      </c>
      <c r="D174" s="56"/>
      <c r="E174" s="70"/>
      <c r="F174" s="55"/>
      <c r="G174" s="57"/>
      <c r="H174" s="104">
        <f>H175+H182</f>
        <v>100000</v>
      </c>
      <c r="I174" s="104">
        <f>I175+I182</f>
        <v>48000</v>
      </c>
      <c r="J174" s="104">
        <f>J175+J182</f>
        <v>48000</v>
      </c>
    </row>
    <row r="175" spans="1:10" ht="15" outlineLevel="5">
      <c r="A175" s="47" t="s">
        <v>13</v>
      </c>
      <c r="B175" s="51">
        <v>703</v>
      </c>
      <c r="C175" s="52" t="s">
        <v>124</v>
      </c>
      <c r="D175" s="52" t="s">
        <v>31</v>
      </c>
      <c r="E175" s="59"/>
      <c r="F175" s="51"/>
      <c r="G175" s="53"/>
      <c r="H175" s="103">
        <f>H176+H179</f>
        <v>48000</v>
      </c>
      <c r="I175" s="103">
        <f>I176+I179</f>
        <v>48000</v>
      </c>
      <c r="J175" s="103">
        <f>J176+J179</f>
        <v>48000</v>
      </c>
    </row>
    <row r="176" spans="1:10" ht="54" customHeight="1" outlineLevel="5">
      <c r="A176" s="50" t="s">
        <v>125</v>
      </c>
      <c r="B176" s="51">
        <v>703</v>
      </c>
      <c r="C176" s="52" t="s">
        <v>124</v>
      </c>
      <c r="D176" s="52" t="s">
        <v>31</v>
      </c>
      <c r="E176" s="63" t="s">
        <v>126</v>
      </c>
      <c r="F176" s="51"/>
      <c r="G176" s="53"/>
      <c r="H176" s="103">
        <f aca="true" t="shared" si="12" ref="H176:J177">H177</f>
        <v>48000</v>
      </c>
      <c r="I176" s="103">
        <f t="shared" si="12"/>
        <v>0</v>
      </c>
      <c r="J176" s="103">
        <f t="shared" si="12"/>
        <v>0</v>
      </c>
    </row>
    <row r="177" spans="1:10" ht="25.5" outlineLevel="5">
      <c r="A177" s="50" t="s">
        <v>127</v>
      </c>
      <c r="B177" s="51">
        <v>703</v>
      </c>
      <c r="C177" s="52" t="s">
        <v>124</v>
      </c>
      <c r="D177" s="52" t="s">
        <v>31</v>
      </c>
      <c r="E177" s="59" t="s">
        <v>128</v>
      </c>
      <c r="F177" s="51"/>
      <c r="G177" s="53"/>
      <c r="H177" s="103">
        <f t="shared" si="12"/>
        <v>48000</v>
      </c>
      <c r="I177" s="103">
        <f t="shared" si="12"/>
        <v>0</v>
      </c>
      <c r="J177" s="103">
        <f t="shared" si="12"/>
        <v>0</v>
      </c>
    </row>
    <row r="178" spans="1:10" ht="40.5" customHeight="1" outlineLevel="5">
      <c r="A178" s="50" t="s">
        <v>197</v>
      </c>
      <c r="B178" s="51">
        <v>703</v>
      </c>
      <c r="C178" s="52" t="s">
        <v>124</v>
      </c>
      <c r="D178" s="52" t="s">
        <v>31</v>
      </c>
      <c r="E178" s="51" t="s">
        <v>129</v>
      </c>
      <c r="F178" s="51">
        <v>300</v>
      </c>
      <c r="G178" s="53"/>
      <c r="H178" s="103">
        <v>48000</v>
      </c>
      <c r="I178" s="103">
        <v>0</v>
      </c>
      <c r="J178" s="103">
        <v>0</v>
      </c>
    </row>
    <row r="179" spans="1:10" ht="14.25" customHeight="1" outlineLevel="5">
      <c r="A179" s="44" t="s">
        <v>27</v>
      </c>
      <c r="B179" s="51">
        <v>703</v>
      </c>
      <c r="C179" s="52" t="s">
        <v>124</v>
      </c>
      <c r="D179" s="52" t="s">
        <v>31</v>
      </c>
      <c r="E179" s="89">
        <v>99</v>
      </c>
      <c r="F179" s="51"/>
      <c r="G179" s="53"/>
      <c r="H179" s="103">
        <f aca="true" t="shared" si="13" ref="H179:J180">H180</f>
        <v>0</v>
      </c>
      <c r="I179" s="103">
        <f t="shared" si="13"/>
        <v>48000</v>
      </c>
      <c r="J179" s="103">
        <f t="shared" si="13"/>
        <v>48000</v>
      </c>
    </row>
    <row r="180" spans="1:10" ht="15" outlineLevel="5">
      <c r="A180" s="44" t="s">
        <v>28</v>
      </c>
      <c r="B180" s="51">
        <v>703</v>
      </c>
      <c r="C180" s="52" t="s">
        <v>124</v>
      </c>
      <c r="D180" s="52" t="s">
        <v>31</v>
      </c>
      <c r="E180" s="89" t="s">
        <v>38</v>
      </c>
      <c r="F180" s="51"/>
      <c r="G180" s="53"/>
      <c r="H180" s="103">
        <f t="shared" si="13"/>
        <v>0</v>
      </c>
      <c r="I180" s="103">
        <f t="shared" si="13"/>
        <v>48000</v>
      </c>
      <c r="J180" s="103">
        <f t="shared" si="13"/>
        <v>48000</v>
      </c>
    </row>
    <row r="181" spans="1:10" ht="42" customHeight="1" outlineLevel="5">
      <c r="A181" s="44" t="s">
        <v>197</v>
      </c>
      <c r="B181" s="51">
        <v>703</v>
      </c>
      <c r="C181" s="52" t="s">
        <v>124</v>
      </c>
      <c r="D181" s="52" t="s">
        <v>31</v>
      </c>
      <c r="E181" s="85" t="s">
        <v>198</v>
      </c>
      <c r="F181" s="51">
        <v>300</v>
      </c>
      <c r="G181" s="53"/>
      <c r="H181" s="103">
        <v>0</v>
      </c>
      <c r="I181" s="103">
        <v>48000</v>
      </c>
      <c r="J181" s="103">
        <v>48000</v>
      </c>
    </row>
    <row r="182" spans="1:10" ht="15" outlineLevel="5">
      <c r="A182" s="58" t="s">
        <v>211</v>
      </c>
      <c r="B182" s="51">
        <v>703</v>
      </c>
      <c r="C182" s="52" t="s">
        <v>124</v>
      </c>
      <c r="D182" s="52" t="s">
        <v>53</v>
      </c>
      <c r="E182" s="89"/>
      <c r="F182" s="51"/>
      <c r="G182" s="53"/>
      <c r="H182" s="103">
        <f>H183</f>
        <v>52000</v>
      </c>
      <c r="I182" s="103">
        <f aca="true" t="shared" si="14" ref="I182:J184">I183</f>
        <v>0</v>
      </c>
      <c r="J182" s="103">
        <f t="shared" si="14"/>
        <v>0</v>
      </c>
    </row>
    <row r="183" spans="1:10" ht="13.5" customHeight="1" outlineLevel="5">
      <c r="A183" s="44" t="s">
        <v>27</v>
      </c>
      <c r="B183" s="51">
        <v>703</v>
      </c>
      <c r="C183" s="52" t="s">
        <v>124</v>
      </c>
      <c r="D183" s="52" t="s">
        <v>53</v>
      </c>
      <c r="E183" s="89">
        <v>99</v>
      </c>
      <c r="F183" s="51"/>
      <c r="G183" s="53"/>
      <c r="H183" s="103">
        <f>H184</f>
        <v>52000</v>
      </c>
      <c r="I183" s="103">
        <f t="shared" si="14"/>
        <v>0</v>
      </c>
      <c r="J183" s="103">
        <f t="shared" si="14"/>
        <v>0</v>
      </c>
    </row>
    <row r="184" spans="1:10" ht="15" outlineLevel="5">
      <c r="A184" s="44" t="s">
        <v>28</v>
      </c>
      <c r="B184" s="51">
        <v>703</v>
      </c>
      <c r="C184" s="52" t="s">
        <v>124</v>
      </c>
      <c r="D184" s="52" t="s">
        <v>53</v>
      </c>
      <c r="E184" s="89" t="s">
        <v>38</v>
      </c>
      <c r="F184" s="51"/>
      <c r="G184" s="53"/>
      <c r="H184" s="103">
        <f>H185</f>
        <v>52000</v>
      </c>
      <c r="I184" s="103">
        <f t="shared" si="14"/>
        <v>0</v>
      </c>
      <c r="J184" s="103">
        <f t="shared" si="14"/>
        <v>0</v>
      </c>
    </row>
    <row r="185" spans="1:10" ht="40.5" customHeight="1" outlineLevel="5">
      <c r="A185" s="44" t="s">
        <v>212</v>
      </c>
      <c r="B185" s="51">
        <v>703</v>
      </c>
      <c r="C185" s="52" t="s">
        <v>124</v>
      </c>
      <c r="D185" s="52" t="s">
        <v>53</v>
      </c>
      <c r="E185" s="89" t="s">
        <v>213</v>
      </c>
      <c r="F185" s="51">
        <v>300</v>
      </c>
      <c r="G185" s="53"/>
      <c r="H185" s="103">
        <v>52000</v>
      </c>
      <c r="I185" s="103">
        <v>0</v>
      </c>
      <c r="J185" s="103">
        <v>0</v>
      </c>
    </row>
    <row r="186" spans="1:10" ht="15" outlineLevel="5">
      <c r="A186" s="61" t="s">
        <v>14</v>
      </c>
      <c r="B186" s="55">
        <v>703</v>
      </c>
      <c r="C186" s="56" t="s">
        <v>37</v>
      </c>
      <c r="D186" s="52"/>
      <c r="E186" s="55"/>
      <c r="F186" s="51"/>
      <c r="G186" s="53"/>
      <c r="H186" s="103">
        <f>H187+H195</f>
        <v>7135900</v>
      </c>
      <c r="I186" s="103">
        <f>I187+I195</f>
        <v>50000</v>
      </c>
      <c r="J186" s="103">
        <f>J187+J195</f>
        <v>50000</v>
      </c>
    </row>
    <row r="187" spans="1:10" ht="15" outlineLevel="5">
      <c r="A187" s="66" t="s">
        <v>15</v>
      </c>
      <c r="B187" s="51">
        <v>703</v>
      </c>
      <c r="C187" s="52" t="s">
        <v>37</v>
      </c>
      <c r="D187" s="52" t="s">
        <v>31</v>
      </c>
      <c r="E187" s="55"/>
      <c r="F187" s="51"/>
      <c r="G187" s="53"/>
      <c r="H187" s="103">
        <f>H188+H192</f>
        <v>150000</v>
      </c>
      <c r="I187" s="103">
        <f>I188+I192</f>
        <v>50000</v>
      </c>
      <c r="J187" s="103">
        <f>J188+J192</f>
        <v>50000</v>
      </c>
    </row>
    <row r="188" spans="1:10" ht="57" customHeight="1" outlineLevel="5">
      <c r="A188" s="44" t="s">
        <v>173</v>
      </c>
      <c r="B188" s="51">
        <v>703</v>
      </c>
      <c r="C188" s="52" t="s">
        <v>37</v>
      </c>
      <c r="D188" s="52" t="s">
        <v>31</v>
      </c>
      <c r="E188" s="63" t="s">
        <v>101</v>
      </c>
      <c r="F188" s="51"/>
      <c r="G188" s="53"/>
      <c r="H188" s="103">
        <f>H189</f>
        <v>150000</v>
      </c>
      <c r="I188" s="103">
        <f>I189</f>
        <v>0</v>
      </c>
      <c r="J188" s="103">
        <f>J189</f>
        <v>0</v>
      </c>
    </row>
    <row r="189" spans="1:10" ht="54.75" customHeight="1" outlineLevel="5">
      <c r="A189" s="44" t="s">
        <v>176</v>
      </c>
      <c r="B189" s="51">
        <v>703</v>
      </c>
      <c r="C189" s="52" t="s">
        <v>37</v>
      </c>
      <c r="D189" s="52" t="s">
        <v>31</v>
      </c>
      <c r="E189" s="59" t="s">
        <v>174</v>
      </c>
      <c r="F189" s="51"/>
      <c r="G189" s="53"/>
      <c r="H189" s="103">
        <f>H190+H191</f>
        <v>150000</v>
      </c>
      <c r="I189" s="103">
        <f>I190+I191</f>
        <v>0</v>
      </c>
      <c r="J189" s="103">
        <f>J190+J191</f>
        <v>0</v>
      </c>
    </row>
    <row r="190" spans="1:10" ht="43.5" customHeight="1" outlineLevel="5">
      <c r="A190" s="50" t="s">
        <v>177</v>
      </c>
      <c r="B190" s="51">
        <v>703</v>
      </c>
      <c r="C190" s="52" t="s">
        <v>37</v>
      </c>
      <c r="D190" s="52" t="s">
        <v>31</v>
      </c>
      <c r="E190" s="59" t="s">
        <v>175</v>
      </c>
      <c r="F190" s="51">
        <v>200</v>
      </c>
      <c r="G190" s="53"/>
      <c r="H190" s="103">
        <v>100000</v>
      </c>
      <c r="I190" s="103">
        <v>0</v>
      </c>
      <c r="J190" s="103">
        <v>0</v>
      </c>
    </row>
    <row r="191" spans="1:10" ht="39.75" customHeight="1" outlineLevel="5">
      <c r="A191" s="50" t="s">
        <v>178</v>
      </c>
      <c r="B191" s="51">
        <v>703</v>
      </c>
      <c r="C191" s="52" t="s">
        <v>37</v>
      </c>
      <c r="D191" s="52" t="s">
        <v>31</v>
      </c>
      <c r="E191" s="59" t="s">
        <v>179</v>
      </c>
      <c r="F191" s="51">
        <v>200</v>
      </c>
      <c r="G191" s="53"/>
      <c r="H191" s="103">
        <v>50000</v>
      </c>
      <c r="I191" s="103">
        <v>0</v>
      </c>
      <c r="J191" s="103">
        <v>0</v>
      </c>
    </row>
    <row r="192" spans="1:10" ht="18.75" customHeight="1" outlineLevel="5">
      <c r="A192" s="44" t="s">
        <v>27</v>
      </c>
      <c r="B192" s="51">
        <v>703</v>
      </c>
      <c r="C192" s="52" t="s">
        <v>37</v>
      </c>
      <c r="D192" s="52" t="s">
        <v>31</v>
      </c>
      <c r="E192" s="59">
        <v>99</v>
      </c>
      <c r="F192" s="51"/>
      <c r="G192" s="53"/>
      <c r="H192" s="103">
        <f aca="true" t="shared" si="15" ref="H192:J193">H193</f>
        <v>0</v>
      </c>
      <c r="I192" s="103">
        <f t="shared" si="15"/>
        <v>50000</v>
      </c>
      <c r="J192" s="103">
        <f t="shared" si="15"/>
        <v>50000</v>
      </c>
    </row>
    <row r="193" spans="1:10" ht="15" outlineLevel="5">
      <c r="A193" s="44" t="s">
        <v>28</v>
      </c>
      <c r="B193" s="51">
        <v>703</v>
      </c>
      <c r="C193" s="52" t="s">
        <v>37</v>
      </c>
      <c r="D193" s="52" t="s">
        <v>31</v>
      </c>
      <c r="E193" s="71" t="s">
        <v>38</v>
      </c>
      <c r="F193" s="51"/>
      <c r="G193" s="53"/>
      <c r="H193" s="103">
        <f t="shared" si="15"/>
        <v>0</v>
      </c>
      <c r="I193" s="103">
        <f t="shared" si="15"/>
        <v>50000</v>
      </c>
      <c r="J193" s="103">
        <f t="shared" si="15"/>
        <v>50000</v>
      </c>
    </row>
    <row r="194" spans="1:10" ht="42.75" customHeight="1" outlineLevel="5">
      <c r="A194" s="38" t="s">
        <v>177</v>
      </c>
      <c r="B194" s="51">
        <v>703</v>
      </c>
      <c r="C194" s="52" t="s">
        <v>37</v>
      </c>
      <c r="D194" s="52" t="s">
        <v>31</v>
      </c>
      <c r="E194" s="71" t="s">
        <v>196</v>
      </c>
      <c r="F194" s="85">
        <v>200</v>
      </c>
      <c r="G194" s="53"/>
      <c r="H194" s="103">
        <v>0</v>
      </c>
      <c r="I194" s="103">
        <v>50000</v>
      </c>
      <c r="J194" s="103">
        <v>50000</v>
      </c>
    </row>
    <row r="195" spans="1:10" ht="21" customHeight="1" outlineLevel="5">
      <c r="A195" s="108" t="s">
        <v>262</v>
      </c>
      <c r="B195" s="51">
        <v>703</v>
      </c>
      <c r="C195" s="52" t="s">
        <v>37</v>
      </c>
      <c r="D195" s="52" t="s">
        <v>51</v>
      </c>
      <c r="E195" s="71"/>
      <c r="F195" s="88"/>
      <c r="G195" s="53"/>
      <c r="H195" s="103">
        <f aca="true" t="shared" si="16" ref="H195:J196">H196</f>
        <v>6985900</v>
      </c>
      <c r="I195" s="103">
        <f t="shared" si="16"/>
        <v>0</v>
      </c>
      <c r="J195" s="103">
        <f t="shared" si="16"/>
        <v>0</v>
      </c>
    </row>
    <row r="196" spans="1:10" ht="56.25" customHeight="1" outlineLevel="5">
      <c r="A196" s="44" t="s">
        <v>173</v>
      </c>
      <c r="B196" s="51">
        <v>703</v>
      </c>
      <c r="C196" s="52" t="s">
        <v>260</v>
      </c>
      <c r="D196" s="52" t="s">
        <v>51</v>
      </c>
      <c r="E196" s="71" t="s">
        <v>261</v>
      </c>
      <c r="F196" s="88"/>
      <c r="G196" s="53"/>
      <c r="H196" s="103">
        <f t="shared" si="16"/>
        <v>6985900</v>
      </c>
      <c r="I196" s="103">
        <f t="shared" si="16"/>
        <v>0</v>
      </c>
      <c r="J196" s="103">
        <f t="shared" si="16"/>
        <v>0</v>
      </c>
    </row>
    <row r="197" spans="1:10" ht="29.25" customHeight="1" outlineLevel="5">
      <c r="A197" s="44" t="s">
        <v>263</v>
      </c>
      <c r="B197" s="51">
        <v>703</v>
      </c>
      <c r="C197" s="52" t="s">
        <v>260</v>
      </c>
      <c r="D197" s="52" t="s">
        <v>51</v>
      </c>
      <c r="E197" s="71" t="s">
        <v>264</v>
      </c>
      <c r="F197" s="88"/>
      <c r="G197" s="53"/>
      <c r="H197" s="103">
        <f>H198+H199</f>
        <v>6985900</v>
      </c>
      <c r="I197" s="103">
        <f>I198+I199</f>
        <v>0</v>
      </c>
      <c r="J197" s="103">
        <f>J198+J199</f>
        <v>0</v>
      </c>
    </row>
    <row r="198" spans="1:10" ht="59.25" customHeight="1" outlineLevel="5">
      <c r="A198" s="44" t="s">
        <v>265</v>
      </c>
      <c r="B198" s="51">
        <v>703</v>
      </c>
      <c r="C198" s="52" t="s">
        <v>260</v>
      </c>
      <c r="D198" s="52" t="s">
        <v>51</v>
      </c>
      <c r="E198" s="71" t="s">
        <v>266</v>
      </c>
      <c r="F198" s="85">
        <v>400</v>
      </c>
      <c r="G198" s="52">
        <v>7521</v>
      </c>
      <c r="H198" s="103">
        <v>5588700</v>
      </c>
      <c r="I198" s="103">
        <v>0</v>
      </c>
      <c r="J198" s="103">
        <v>0</v>
      </c>
    </row>
    <row r="199" spans="1:10" ht="63" customHeight="1" outlineLevel="5">
      <c r="A199" s="44" t="s">
        <v>265</v>
      </c>
      <c r="B199" s="51">
        <v>703</v>
      </c>
      <c r="C199" s="52" t="s">
        <v>260</v>
      </c>
      <c r="D199" s="52" t="s">
        <v>51</v>
      </c>
      <c r="E199" s="71" t="s">
        <v>266</v>
      </c>
      <c r="F199" s="85">
        <v>400</v>
      </c>
      <c r="G199" s="53"/>
      <c r="H199" s="103">
        <v>1397200</v>
      </c>
      <c r="I199" s="103">
        <v>0</v>
      </c>
      <c r="J199" s="103">
        <v>0</v>
      </c>
    </row>
    <row r="200" spans="1:10" ht="15.75" outlineLevel="5">
      <c r="A200" s="68" t="s">
        <v>3</v>
      </c>
      <c r="B200" s="68"/>
      <c r="C200" s="68"/>
      <c r="D200" s="68"/>
      <c r="E200" s="68"/>
      <c r="F200" s="68"/>
      <c r="G200" s="69"/>
      <c r="H200" s="107">
        <f>H24+H51+H57+H77+H98+H136+H141+H174+H186</f>
        <v>32422502.53</v>
      </c>
      <c r="I200" s="107">
        <f>I24+I51+I57+I77+I98+I136+I141+I174+I186</f>
        <v>12107246.530000001</v>
      </c>
      <c r="J200" s="107">
        <f>J24+J51+J57+J77+J98+J136+J141+J174+J186</f>
        <v>12324088</v>
      </c>
    </row>
    <row r="202" spans="1:5" ht="12.75">
      <c r="A202" s="19" t="s">
        <v>252</v>
      </c>
      <c r="E202" s="19" t="s">
        <v>251</v>
      </c>
    </row>
    <row r="204" spans="1:15" ht="12.75">
      <c r="A204" s="110"/>
      <c r="B204" s="110"/>
      <c r="C204" s="110"/>
      <c r="D204" s="110"/>
      <c r="E204" s="110"/>
      <c r="F204" s="110"/>
      <c r="G204" s="28"/>
      <c r="H204"/>
      <c r="I204" s="22"/>
      <c r="J204" s="22"/>
      <c r="K204"/>
      <c r="L204"/>
      <c r="M204"/>
      <c r="N204"/>
      <c r="O204"/>
    </row>
    <row r="205" spans="1:15" ht="12.75">
      <c r="A205" s="17"/>
      <c r="B205" s="18"/>
      <c r="C205" s="18"/>
      <c r="D205" s="18"/>
      <c r="E205" s="18"/>
      <c r="F205" s="18"/>
      <c r="G205" s="28"/>
      <c r="H205" s="19"/>
      <c r="I205" s="22"/>
      <c r="J205" s="22"/>
      <c r="K205"/>
      <c r="L205"/>
      <c r="M205"/>
      <c r="N205"/>
      <c r="O205"/>
    </row>
  </sheetData>
  <sheetProtection/>
  <autoFilter ref="A22:O200"/>
  <mergeCells count="19">
    <mergeCell ref="H2:J8"/>
    <mergeCell ref="H10:I10"/>
    <mergeCell ref="A18:J18"/>
    <mergeCell ref="A21:A22"/>
    <mergeCell ref="A16:J17"/>
    <mergeCell ref="I20:J20"/>
    <mergeCell ref="H12:J12"/>
    <mergeCell ref="H14:J14"/>
    <mergeCell ref="A15:J15"/>
    <mergeCell ref="A204:F204"/>
    <mergeCell ref="H21:J21"/>
    <mergeCell ref="I1:J1"/>
    <mergeCell ref="A19:J19"/>
    <mergeCell ref="A23:F23"/>
    <mergeCell ref="B21:B22"/>
    <mergeCell ref="D21:D22"/>
    <mergeCell ref="E21:E22"/>
    <mergeCell ref="F21:F22"/>
    <mergeCell ref="G21:G22"/>
  </mergeCells>
  <printOptions/>
  <pageMargins left="0.7874015748031497" right="0.31496062992125984" top="0.3937007874015748" bottom="0.4724409448818898" header="0.3937007874015748" footer="0.4724409448818898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Иван</cp:lastModifiedBy>
  <cp:lastPrinted>2020-06-18T07:05:18Z</cp:lastPrinted>
  <dcterms:created xsi:type="dcterms:W3CDTF">2015-11-26T07:34:08Z</dcterms:created>
  <dcterms:modified xsi:type="dcterms:W3CDTF">2020-06-29T22:50:14Z</dcterms:modified>
  <cp:category/>
  <cp:version/>
  <cp:contentType/>
  <cp:contentStatus/>
</cp:coreProperties>
</file>