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'Документ'!$A$22:$O$189</definedName>
    <definedName name="_xlnm.Print_Titles" localSheetId="0">'Документ'!$21:$22</definedName>
    <definedName name="_xlnm.Print_Area" localSheetId="0">'Документ'!$A$1:$J$194</definedName>
  </definedNames>
  <calcPr fullCalcOnLoad="1"/>
</workbook>
</file>

<file path=xl/sharedStrings.xml><?xml version="1.0" encoding="utf-8"?>
<sst xmlns="http://schemas.openxmlformats.org/spreadsheetml/2006/main" count="644" uniqueCount="250">
  <si>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</si>
  <si>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</si>
  <si>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</si>
  <si>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</si>
  <si>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</si>
  <si>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</si>
  <si>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</si>
  <si>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</si>
  <si>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</si>
  <si>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</si>
  <si>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</si>
  <si>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</si>
  <si>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</si>
  <si>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</si>
  <si>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</si>
  <si>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</si>
  <si>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</si>
  <si>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</si>
  <si>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</si>
  <si>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</si>
  <si>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</si>
  <si>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</si>
  <si>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</si>
  <si>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</si>
  <si>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</si>
  <si>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</si>
  <si>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</si>
  <si>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</si>
  <si>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</si>
  <si>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</si>
  <si>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</si>
  <si>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</si>
  <si>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</si>
  <si>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</si>
  <si>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</si>
  <si>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</si>
  <si>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</si>
  <si>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</si>
  <si>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</si>
  <si>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</si>
  <si>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</si>
  <si>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</si>
  <si>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</si>
  <si>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</si>
  <si>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</si>
  <si>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</si>
  <si>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</si>
  <si>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</si>
  <si>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</si>
  <si>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</si>
  <si>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</si>
  <si>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</si>
  <si>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</si>
  <si>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</si>
  <si>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</si>
  <si>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</si>
  <si>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</si>
  <si>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</si>
  <si>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</si>
  <si>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</si>
  <si>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</si>
  <si>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</si>
  <si>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</si>
  <si>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</si>
  <si>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</si>
  <si>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</si>
  <si>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</si>
  <si>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</si>
  <si>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</si>
  <si>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</si>
  <si>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</si>
  <si>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</si>
  <si>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</si>
  <si>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</si>
  <si>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</si>
  <si>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</si>
  <si>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</si>
  <si>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</si>
  <si>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</si>
  <si>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</si>
  <si>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</si>
  <si>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</si>
  <si>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</si>
  <si>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</si>
  <si>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</si>
  <si>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</si>
  <si>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</si>
  <si>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</si>
  <si>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</si>
  <si>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</si>
  <si>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</si>
  <si>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</si>
  <si>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</si>
  <si>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</si>
  <si>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</si>
  <si>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</si>
  <si>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</si>
  <si>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</si>
  <si>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</si>
  <si>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</si>
  <si>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</si>
  <si>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</si>
  <si>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</si>
  <si>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</si>
  <si>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</si>
  <si>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</si>
  <si>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</si>
  <si>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</si>
  <si>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</si>
  <si>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</si>
  <si>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</si>
  <si>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</si>
  <si>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</si>
  <si>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</si>
  <si>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</si>
  <si>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</si>
  <si>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</si>
  <si>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</si>
  <si>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</si>
  <si>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</si>
  <si>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</si>
  <si>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</si>
  <si>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</si>
  <si>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</si>
  <si>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</si>
  <si>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</si>
  <si>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</si>
  <si>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</si>
  <si>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</si>
  <si>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</si>
  <si>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</si>
  <si>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</si>
  <si>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</si>
  <si>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</si>
  <si>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</si>
  <si>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</si>
  <si>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</si>
  <si>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</si>
  <si>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</si>
  <si>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</si>
  <si>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</si>
  <si>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</si>
  <si>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</si>
  <si>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</si>
  <si>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</si>
  <si>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</si>
  <si>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</si>
  <si>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</si>
  <si>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</si>
  <si>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</si>
  <si>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</si>
  <si>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</si>
  <si>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</si>
  <si>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</si>
  <si>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</si>
  <si>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</si>
  <si>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</si>
  <si>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</si>
  <si>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</si>
  <si>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</si>
  <si>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</si>
  <si>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</si>
  <si>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</si>
  <si>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</si>
  <si>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</si>
  <si>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</si>
  <si>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</si>
  <si>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</si>
  <si>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</si>
  <si>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</si>
  <si>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</si>
  <si>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</si>
  <si>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</si>
  <si>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</si>
  <si>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</si>
  <si>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</si>
  <si>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</si>
  <si>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</si>
  <si>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</si>
  <si>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</si>
  <si>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</si>
  <si>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</si>
  <si>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</si>
  <si>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</si>
  <si>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</si>
  <si>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</si>
  <si>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</si>
  <si>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</si>
  <si>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Обеспечение проведения выборов и референдумов</t>
  </si>
  <si>
    <t>Проведение выборов в представительные органы муниципального образования (Иные бюджетные ассигнования)</t>
  </si>
  <si>
    <t>99 9 00 2П120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</si>
  <si>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</si>
  <si>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</si>
  <si>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</si>
  <si>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</si>
  <si>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</si>
  <si>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</si>
  <si>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Муниципальная программа "Энергосбережение иповышение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</si>
  <si>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</si>
  <si>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99 9 00 71820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</si>
  <si>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</si>
  <si>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</si>
  <si>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</si>
  <si>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</si>
  <si>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</si>
  <si>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</si>
  <si>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</si>
  <si>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</si>
  <si>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</si>
  <si>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S0130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</si>
  <si>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</si>
  <si>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</si>
  <si>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</si>
  <si>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</si>
  <si>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</si>
  <si>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</si>
  <si>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</si>
  <si>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</si>
  <si>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</si>
  <si>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</si>
  <si>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</si>
  <si>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</si>
  <si>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</si>
  <si>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2020</t>
    </r>
    <r>
      <rPr>
        <b/>
        <sz val="12"/>
        <rFont val="Times New Roman"/>
        <family val="1"/>
      </rPr>
      <t xml:space="preserve"> ГОД И ПЛАНОВЫЙ ПЕРИОД 2021 И 2022 ГОДОВ</t>
    </r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</si>
  <si>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</si>
  <si>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</si>
  <si>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 xml:space="preserve">11 </t>
  </si>
  <si>
    <t xml:space="preserve">08 </t>
  </si>
  <si>
    <t>Массовый спорт</t>
  </si>
  <si>
    <t>Основное мероприятие "Развитие инфраструктуры спорта в муниципальном образовании"</t>
  </si>
  <si>
    <t>08 0 Р5</t>
  </si>
  <si>
    <t>Cоздание и модернизация объектов спортивной инфраструктуры муниципальной собственности для занятий физкультурой и спортом (Капитальные вложения в объекты государственной (муниципальной) собственности )</t>
  </si>
  <si>
    <t>08 0 Р5 5217S</t>
  </si>
  <si>
    <t>20-51180-00000-00000</t>
  </si>
  <si>
    <t>Расходы по исполнительным листам и судебным производствам (Иные бюджетные ассигнования)</t>
  </si>
  <si>
    <t>99 9 00 21590</t>
  </si>
  <si>
    <t>99 9 W0 58531</t>
  </si>
  <si>
    <t>99 9 W0 58532</t>
  </si>
  <si>
    <t>20-58530-00000-00000</t>
  </si>
  <si>
    <t xml:space="preserve">  Реализация мероприятий, связанных с обеспечением санитарно-эпидемиологической безопасности(Закупка товаров, работ и услуг для обеспечения государственных (муниципальных) нужд)</t>
  </si>
  <si>
    <t>Территориальная избирательная комиссия Гусь-Хрустального района</t>
  </si>
  <si>
    <t>99 9 00 2Ч900</t>
  </si>
  <si>
    <t>Профилактика и устранение последствий распространения COVID-19 (Закупка товаров, работ и услуг для государственных (муниципальных) нужд)</t>
  </si>
  <si>
    <t>05 0 03 21370</t>
  </si>
  <si>
    <t>05 0 03 21380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</si>
  <si>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</si>
  <si>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Приобретение объектов благоустройства в муниципальную собственность (Капитальные вложения в объекты государственной (муниципальной ) собственности)</t>
  </si>
  <si>
    <t>99 9 00 82410</t>
  </si>
  <si>
    <t>"30 " ноября 2020 года</t>
  </si>
  <si>
    <t>Содержание в надлежащем состоянии мест захоронения(Закупка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</si>
</sst>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8" borderId="9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4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33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33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2" fontId="9" fillId="33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2" fontId="10" fillId="33" borderId="13" xfId="0" applyNumberFormat="1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0" fillId="33" borderId="13" xfId="34" applyNumberFormat="1" applyFont="1" applyFill="1" applyBorder="1" applyAlignment="1" applyProtection="1">
      <alignment horizontal="left" vertical="top" wrapText="1"/>
      <protection/>
    </xf>
    <xf numFmtId="49" fontId="9" fillId="33" borderId="13" xfId="0" applyNumberFormat="1" applyFont="1" applyFill="1" applyBorder="1" applyAlignment="1">
      <alignment horizontal="left" vertical="top"/>
    </xf>
    <xf numFmtId="0" fontId="12" fillId="33" borderId="13" xfId="0" applyFont="1" applyFill="1" applyBorder="1" applyAlignment="1">
      <alignment vertical="top"/>
    </xf>
    <xf numFmtId="0" fontId="15" fillId="33" borderId="13" xfId="0" applyNumberFormat="1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left" vertical="top"/>
    </xf>
    <xf numFmtId="0" fontId="10" fillId="33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49" fontId="11" fillId="33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176" fontId="9" fillId="0" borderId="13" xfId="0" applyNumberFormat="1" applyFont="1" applyFill="1" applyBorder="1" applyAlignment="1">
      <alignment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11" fillId="2" borderId="13" xfId="0" applyFont="1" applyBorder="1" applyAlignment="1">
      <alignment vertical="top"/>
    </xf>
    <xf numFmtId="0" fontId="11" fillId="2" borderId="13" xfId="0" applyFont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33" borderId="13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vertical="top"/>
    </xf>
    <xf numFmtId="49" fontId="16" fillId="0" borderId="13" xfId="35" applyFont="1" applyBorder="1" applyAlignment="1">
      <alignment vertical="top" wrapText="1"/>
      <protection/>
    </xf>
    <xf numFmtId="1" fontId="9" fillId="33" borderId="13" xfId="0" applyNumberFormat="1" applyFont="1" applyFill="1" applyBorder="1" applyAlignment="1">
      <alignment horizontal="center" vertical="top"/>
    </xf>
    <xf numFmtId="4" fontId="20" fillId="33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33" borderId="13" xfId="0" applyNumberFormat="1" applyFont="1" applyFill="1" applyBorder="1" applyAlignment="1">
      <alignment vertical="top"/>
    </xf>
    <xf numFmtId="4" fontId="21" fillId="33" borderId="13" xfId="0" applyNumberFormat="1" applyFont="1" applyFill="1" applyBorder="1" applyAlignment="1">
      <alignment vertical="top"/>
    </xf>
    <xf numFmtId="4" fontId="23" fillId="33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0" fontId="12" fillId="0" borderId="13" xfId="33" applyNumberFormat="1" applyFont="1" applyBorder="1" applyAlignment="1" applyProtection="1">
      <alignment horizontal="left" vertical="top"/>
      <protection/>
    </xf>
    <xf numFmtId="2" fontId="25" fillId="0" borderId="13" xfId="0" applyNumberFormat="1" applyFont="1" applyFill="1" applyBorder="1" applyAlignment="1">
      <alignment horizontal="center" vertical="top" wrapText="1"/>
    </xf>
    <xf numFmtId="2" fontId="9" fillId="2" borderId="13" xfId="0" applyNumberFormat="1" applyFont="1" applyBorder="1" applyAlignment="1">
      <alignment vertical="top" wrapText="1"/>
    </xf>
    <xf numFmtId="0" fontId="17" fillId="33" borderId="17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horizontal="center" vertical="top"/>
    </xf>
    <xf numFmtId="49" fontId="17" fillId="33" borderId="13" xfId="0" applyNumberFormat="1" applyFont="1" applyFill="1" applyBorder="1" applyAlignment="1">
      <alignment horizontal="center" vertical="top"/>
    </xf>
    <xf numFmtId="49" fontId="26" fillId="33" borderId="13" xfId="0" applyNumberFormat="1" applyFont="1" applyFill="1" applyBorder="1" applyAlignment="1">
      <alignment horizontal="left" vertical="top"/>
    </xf>
    <xf numFmtId="0" fontId="26" fillId="33" borderId="13" xfId="0" applyFont="1" applyFill="1" applyBorder="1" applyAlignment="1">
      <alignment horizontal="center" vertical="top"/>
    </xf>
    <xf numFmtId="2" fontId="17" fillId="33" borderId="13" xfId="0" applyNumberFormat="1" applyFont="1" applyFill="1" applyBorder="1" applyAlignment="1">
      <alignment vertical="top"/>
    </xf>
    <xf numFmtId="4" fontId="20" fillId="33" borderId="13" xfId="0" applyNumberFormat="1" applyFont="1" applyFill="1" applyBorder="1" applyAlignment="1">
      <alignment vertical="top"/>
    </xf>
    <xf numFmtId="0" fontId="0" fillId="33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showGridLines="0" tabSelected="1" view="pageBreakPreview" zoomScaleSheetLayoutView="100" zoomScalePageLayoutView="0" workbookViewId="0" topLeftCell="A1">
      <selection activeCell="H109" sqref="H109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4"/>
      <c r="I1" s="121" t="s">
        <v>18</v>
      </c>
      <c r="J1" s="121"/>
      <c r="K1" s="5"/>
    </row>
    <row r="2" spans="1:11" ht="15.75" customHeight="1">
      <c r="A2" s="6"/>
      <c r="B2" s="7"/>
      <c r="C2" s="7"/>
      <c r="D2" s="7"/>
      <c r="E2" s="7"/>
      <c r="F2" s="7"/>
      <c r="G2" s="24"/>
      <c r="H2" s="127" t="s">
        <v>119</v>
      </c>
      <c r="I2" s="128"/>
      <c r="J2" s="128"/>
      <c r="K2" s="8"/>
    </row>
    <row r="3" spans="1:11" ht="15.75">
      <c r="A3" s="6"/>
      <c r="B3" s="7"/>
      <c r="C3" s="7"/>
      <c r="D3" s="7"/>
      <c r="E3" s="7"/>
      <c r="F3" s="7"/>
      <c r="G3" s="24"/>
      <c r="H3" s="128"/>
      <c r="I3" s="128"/>
      <c r="J3" s="128"/>
      <c r="K3" s="8"/>
    </row>
    <row r="4" spans="1:11" ht="15.75">
      <c r="A4" s="6"/>
      <c r="B4" s="7"/>
      <c r="C4" s="7"/>
      <c r="D4" s="7"/>
      <c r="E4" s="7"/>
      <c r="F4" s="7"/>
      <c r="G4" s="24"/>
      <c r="H4" s="128"/>
      <c r="I4" s="128"/>
      <c r="J4" s="128"/>
      <c r="K4" s="8"/>
    </row>
    <row r="5" spans="1:11" ht="15.75">
      <c r="A5" s="6"/>
      <c r="B5" s="7"/>
      <c r="C5" s="7"/>
      <c r="D5" s="7"/>
      <c r="E5" s="7"/>
      <c r="F5" s="7"/>
      <c r="G5" s="24"/>
      <c r="H5" s="128"/>
      <c r="I5" s="128"/>
      <c r="J5" s="128"/>
      <c r="K5" s="8"/>
    </row>
    <row r="6" spans="1:11" ht="15.75">
      <c r="A6" s="6"/>
      <c r="B6" s="7"/>
      <c r="C6" s="7"/>
      <c r="D6" s="7"/>
      <c r="E6" s="7"/>
      <c r="F6" s="7"/>
      <c r="G6" s="24"/>
      <c r="H6" s="128"/>
      <c r="I6" s="128"/>
      <c r="J6" s="128"/>
      <c r="K6" s="8"/>
    </row>
    <row r="7" spans="1:11" ht="15.75">
      <c r="A7" s="6"/>
      <c r="B7" s="7"/>
      <c r="C7" s="7"/>
      <c r="D7" s="7"/>
      <c r="E7" s="7"/>
      <c r="F7" s="7"/>
      <c r="G7" s="24"/>
      <c r="H7" s="128"/>
      <c r="I7" s="128"/>
      <c r="J7" s="128"/>
      <c r="K7" s="8"/>
    </row>
    <row r="8" spans="1:11" ht="30.75" customHeight="1">
      <c r="A8" s="6"/>
      <c r="B8" s="7"/>
      <c r="C8" s="7"/>
      <c r="D8" s="7"/>
      <c r="E8" s="7"/>
      <c r="F8" s="7"/>
      <c r="G8" s="24"/>
      <c r="H8" s="128"/>
      <c r="I8" s="128"/>
      <c r="J8" s="128"/>
      <c r="K8" s="8"/>
    </row>
    <row r="9" spans="1:11" ht="21.75" customHeight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29" t="s">
        <v>19</v>
      </c>
      <c r="I10" s="129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22" t="s">
        <v>221</v>
      </c>
      <c r="I12" s="122"/>
      <c r="J12" s="122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222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32" t="s">
        <v>248</v>
      </c>
      <c r="I14" s="132"/>
      <c r="J14" s="132"/>
      <c r="K14" s="4"/>
    </row>
    <row r="15" spans="1:11" ht="15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1"/>
    </row>
    <row r="16" spans="1:11" ht="15.75">
      <c r="A16" s="130" t="s">
        <v>223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1"/>
    </row>
    <row r="17" spans="1:11" ht="33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1"/>
    </row>
    <row r="18" spans="1:12" ht="36" customHeight="1">
      <c r="A18" s="122" t="s">
        <v>218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"/>
      <c r="L18" s="12"/>
    </row>
    <row r="19" spans="1:12" ht="21.75" customHeight="1">
      <c r="A19" s="122" t="s">
        <v>115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31" t="s">
        <v>20</v>
      </c>
      <c r="J20" s="131"/>
      <c r="K20" s="14"/>
      <c r="L20" s="7"/>
    </row>
    <row r="21" spans="1:12" ht="12.75" customHeight="1">
      <c r="A21" s="123" t="s">
        <v>21</v>
      </c>
      <c r="B21" s="123" t="s">
        <v>22</v>
      </c>
      <c r="C21" s="34"/>
      <c r="D21" s="123" t="s">
        <v>26</v>
      </c>
      <c r="E21" s="123" t="s">
        <v>23</v>
      </c>
      <c r="F21" s="123" t="s">
        <v>24</v>
      </c>
      <c r="G21" s="125" t="s">
        <v>113</v>
      </c>
      <c r="H21" s="119" t="s">
        <v>114</v>
      </c>
      <c r="I21" s="120"/>
      <c r="J21" s="120"/>
      <c r="K21" s="15"/>
      <c r="L21" s="16"/>
    </row>
    <row r="22" spans="1:12" ht="43.5" customHeight="1">
      <c r="A22" s="124"/>
      <c r="B22" s="124"/>
      <c r="C22" s="35" t="s">
        <v>25</v>
      </c>
      <c r="D22" s="124"/>
      <c r="E22" s="124"/>
      <c r="F22" s="124"/>
      <c r="G22" s="126"/>
      <c r="H22" s="35">
        <v>2020</v>
      </c>
      <c r="I22" s="35">
        <v>2021</v>
      </c>
      <c r="J22" s="36">
        <v>2022</v>
      </c>
      <c r="K22" s="16"/>
      <c r="L22" s="16"/>
    </row>
    <row r="23" spans="1:10" s="3" customFormat="1" ht="43.5" customHeight="1">
      <c r="A23" s="108" t="s">
        <v>112</v>
      </c>
      <c r="B23" s="110">
        <v>703</v>
      </c>
      <c r="C23" s="109"/>
      <c r="D23" s="109"/>
      <c r="E23" s="109"/>
      <c r="F23" s="109"/>
      <c r="G23" s="27"/>
      <c r="H23" s="96">
        <f>H189-H186</f>
        <v>33741740.95</v>
      </c>
      <c r="I23" s="96">
        <f>I189</f>
        <v>12107246.530000001</v>
      </c>
      <c r="J23" s="96">
        <f>J189</f>
        <v>12324088</v>
      </c>
    </row>
    <row r="24" spans="1:10" ht="15.75" outlineLevel="1">
      <c r="A24" s="30" t="s">
        <v>4</v>
      </c>
      <c r="B24" s="31">
        <v>703</v>
      </c>
      <c r="C24" s="32" t="s">
        <v>31</v>
      </c>
      <c r="D24" s="32"/>
      <c r="E24" s="31"/>
      <c r="F24" s="31"/>
      <c r="G24" s="33"/>
      <c r="H24" s="97">
        <f>H25+H31+H37+H41</f>
        <v>4426097.4799999995</v>
      </c>
      <c r="I24" s="97">
        <f>I25+I37+I41</f>
        <v>3558346.5300000003</v>
      </c>
      <c r="J24" s="97">
        <f>J25+J37+J41</f>
        <v>3566888</v>
      </c>
    </row>
    <row r="25" spans="1:10" ht="65.25" customHeight="1" outlineLevel="2">
      <c r="A25" s="39" t="s">
        <v>5</v>
      </c>
      <c r="B25" s="40">
        <v>703</v>
      </c>
      <c r="C25" s="41" t="s">
        <v>31</v>
      </c>
      <c r="D25" s="41" t="s">
        <v>32</v>
      </c>
      <c r="E25" s="42"/>
      <c r="F25" s="40"/>
      <c r="G25" s="43"/>
      <c r="H25" s="98">
        <f aca="true" t="shared" si="0" ref="H25:J26">H26</f>
        <v>1418012.0999999999</v>
      </c>
      <c r="I25" s="98">
        <f t="shared" si="0"/>
        <v>1445000</v>
      </c>
      <c r="J25" s="98">
        <f t="shared" si="0"/>
        <v>1445000</v>
      </c>
    </row>
    <row r="26" spans="1:10" ht="18.75" customHeight="1" outlineLevel="3">
      <c r="A26" s="44" t="s">
        <v>27</v>
      </c>
      <c r="B26" s="40">
        <v>703</v>
      </c>
      <c r="C26" s="41" t="s">
        <v>31</v>
      </c>
      <c r="D26" s="41" t="s">
        <v>32</v>
      </c>
      <c r="E26" s="45">
        <v>99</v>
      </c>
      <c r="F26" s="40"/>
      <c r="G26" s="43"/>
      <c r="H26" s="98">
        <f t="shared" si="0"/>
        <v>1418012.0999999999</v>
      </c>
      <c r="I26" s="98">
        <f t="shared" si="0"/>
        <v>1445000</v>
      </c>
      <c r="J26" s="98">
        <f t="shared" si="0"/>
        <v>1445000</v>
      </c>
    </row>
    <row r="27" spans="1:10" ht="15" outlineLevel="5">
      <c r="A27" s="44" t="s">
        <v>28</v>
      </c>
      <c r="B27" s="40">
        <v>703</v>
      </c>
      <c r="C27" s="41" t="s">
        <v>31</v>
      </c>
      <c r="D27" s="41" t="s">
        <v>32</v>
      </c>
      <c r="E27" s="45" t="s">
        <v>33</v>
      </c>
      <c r="F27" s="40"/>
      <c r="G27" s="43"/>
      <c r="H27" s="98">
        <f>H28+H29+H30</f>
        <v>1418012.0999999999</v>
      </c>
      <c r="I27" s="98">
        <f>I28+I29+I30</f>
        <v>1445000</v>
      </c>
      <c r="J27" s="98">
        <f>J28+J29+J30</f>
        <v>1445000</v>
      </c>
    </row>
    <row r="28" spans="1:10" ht="75" customHeight="1" outlineLevel="2">
      <c r="A28" s="46" t="s">
        <v>29</v>
      </c>
      <c r="B28" s="40">
        <v>703</v>
      </c>
      <c r="C28" s="41" t="s">
        <v>31</v>
      </c>
      <c r="D28" s="41" t="s">
        <v>32</v>
      </c>
      <c r="E28" s="45" t="s">
        <v>121</v>
      </c>
      <c r="F28" s="40" t="s">
        <v>0</v>
      </c>
      <c r="G28" s="43"/>
      <c r="H28" s="98">
        <v>810000</v>
      </c>
      <c r="I28" s="98">
        <v>820000</v>
      </c>
      <c r="J28" s="98">
        <v>820000</v>
      </c>
    </row>
    <row r="29" spans="1:10" ht="74.25" customHeight="1" outlineLevel="3">
      <c r="A29" s="46" t="s">
        <v>30</v>
      </c>
      <c r="B29" s="40">
        <v>703</v>
      </c>
      <c r="C29" s="41" t="s">
        <v>31</v>
      </c>
      <c r="D29" s="41" t="s">
        <v>32</v>
      </c>
      <c r="E29" s="45" t="s">
        <v>34</v>
      </c>
      <c r="F29" s="40">
        <v>100</v>
      </c>
      <c r="G29" s="43"/>
      <c r="H29" s="98">
        <v>536076.7</v>
      </c>
      <c r="I29" s="98">
        <v>551000</v>
      </c>
      <c r="J29" s="98">
        <v>551000</v>
      </c>
    </row>
    <row r="30" spans="1:10" ht="45" customHeight="1" outlineLevel="5">
      <c r="A30" s="46" t="s">
        <v>35</v>
      </c>
      <c r="B30" s="40">
        <v>703</v>
      </c>
      <c r="C30" s="41" t="s">
        <v>31</v>
      </c>
      <c r="D30" s="41" t="s">
        <v>32</v>
      </c>
      <c r="E30" s="45" t="s">
        <v>36</v>
      </c>
      <c r="F30" s="40">
        <v>200</v>
      </c>
      <c r="G30" s="43"/>
      <c r="H30" s="98">
        <v>71935.4</v>
      </c>
      <c r="I30" s="98">
        <v>74000</v>
      </c>
      <c r="J30" s="98">
        <v>74000</v>
      </c>
    </row>
    <row r="31" spans="1:10" ht="22.5" customHeight="1" outlineLevel="5">
      <c r="A31" s="94" t="s">
        <v>188</v>
      </c>
      <c r="B31" s="40">
        <v>703</v>
      </c>
      <c r="C31" s="41" t="s">
        <v>31</v>
      </c>
      <c r="D31" s="41" t="s">
        <v>183</v>
      </c>
      <c r="E31" s="45"/>
      <c r="F31" s="40"/>
      <c r="G31" s="43"/>
      <c r="H31" s="98">
        <f aca="true" t="shared" si="1" ref="H31:J32">H32</f>
        <v>82604</v>
      </c>
      <c r="I31" s="98">
        <f t="shared" si="1"/>
        <v>0</v>
      </c>
      <c r="J31" s="98">
        <f t="shared" si="1"/>
        <v>0</v>
      </c>
    </row>
    <row r="32" spans="1:10" ht="15" outlineLevel="5">
      <c r="A32" s="46" t="s">
        <v>27</v>
      </c>
      <c r="B32" s="40">
        <v>703</v>
      </c>
      <c r="C32" s="41" t="s">
        <v>31</v>
      </c>
      <c r="D32" s="41" t="s">
        <v>183</v>
      </c>
      <c r="E32" s="45">
        <v>99</v>
      </c>
      <c r="F32" s="40"/>
      <c r="G32" s="43"/>
      <c r="H32" s="98">
        <f t="shared" si="1"/>
        <v>82604</v>
      </c>
      <c r="I32" s="98">
        <f t="shared" si="1"/>
        <v>0</v>
      </c>
      <c r="J32" s="98">
        <f t="shared" si="1"/>
        <v>0</v>
      </c>
    </row>
    <row r="33" spans="1:10" ht="15" outlineLevel="5">
      <c r="A33" s="44" t="s">
        <v>28</v>
      </c>
      <c r="B33" s="40">
        <v>703</v>
      </c>
      <c r="C33" s="41" t="s">
        <v>31</v>
      </c>
      <c r="D33" s="41" t="s">
        <v>183</v>
      </c>
      <c r="E33" s="45" t="s">
        <v>33</v>
      </c>
      <c r="F33" s="40"/>
      <c r="G33" s="43"/>
      <c r="H33" s="98">
        <f>H36+H35+H34</f>
        <v>82604</v>
      </c>
      <c r="I33" s="98">
        <f>I36+I35+I34</f>
        <v>0</v>
      </c>
      <c r="J33" s="98">
        <f>J36+J35+J34</f>
        <v>0</v>
      </c>
    </row>
    <row r="34" spans="1:10" ht="38.25" outlineLevel="5">
      <c r="A34" s="44" t="s">
        <v>242</v>
      </c>
      <c r="B34" s="40">
        <v>703</v>
      </c>
      <c r="C34" s="41" t="s">
        <v>31</v>
      </c>
      <c r="D34" s="41" t="s">
        <v>183</v>
      </c>
      <c r="E34" s="45" t="s">
        <v>241</v>
      </c>
      <c r="F34" s="40">
        <v>200</v>
      </c>
      <c r="G34" s="43"/>
      <c r="H34" s="98">
        <v>6350</v>
      </c>
      <c r="I34" s="98">
        <v>0</v>
      </c>
      <c r="J34" s="98">
        <v>0</v>
      </c>
    </row>
    <row r="35" spans="1:10" ht="38.25" outlineLevel="5">
      <c r="A35" s="44" t="s">
        <v>239</v>
      </c>
      <c r="B35" s="40">
        <v>703</v>
      </c>
      <c r="C35" s="41" t="s">
        <v>31</v>
      </c>
      <c r="D35" s="41" t="s">
        <v>183</v>
      </c>
      <c r="E35" s="45" t="s">
        <v>236</v>
      </c>
      <c r="F35" s="40">
        <v>200</v>
      </c>
      <c r="G35" s="107" t="s">
        <v>238</v>
      </c>
      <c r="H35" s="98">
        <v>31350</v>
      </c>
      <c r="I35" s="98">
        <v>0</v>
      </c>
      <c r="J35" s="98">
        <v>0</v>
      </c>
    </row>
    <row r="36" spans="1:10" ht="46.5" customHeight="1" outlineLevel="5">
      <c r="A36" s="44" t="s">
        <v>239</v>
      </c>
      <c r="B36" s="40">
        <v>703</v>
      </c>
      <c r="C36" s="41" t="s">
        <v>31</v>
      </c>
      <c r="D36" s="41" t="s">
        <v>183</v>
      </c>
      <c r="E36" s="45" t="s">
        <v>237</v>
      </c>
      <c r="F36" s="40">
        <v>200</v>
      </c>
      <c r="G36" s="107" t="s">
        <v>238</v>
      </c>
      <c r="H36" s="98">
        <v>44904</v>
      </c>
      <c r="I36" s="98">
        <v>0</v>
      </c>
      <c r="J36" s="98">
        <v>0</v>
      </c>
    </row>
    <row r="37" spans="1:10" ht="15" outlineLevel="3">
      <c r="A37" s="39" t="s">
        <v>6</v>
      </c>
      <c r="B37" s="40">
        <v>703</v>
      </c>
      <c r="C37" s="41" t="s">
        <v>31</v>
      </c>
      <c r="D37" s="41" t="s">
        <v>37</v>
      </c>
      <c r="E37" s="45"/>
      <c r="F37" s="42"/>
      <c r="G37" s="43"/>
      <c r="H37" s="98">
        <f>H38</f>
        <v>20000</v>
      </c>
      <c r="I37" s="98">
        <f aca="true" t="shared" si="2" ref="I37:J39">I38</f>
        <v>20000</v>
      </c>
      <c r="J37" s="98">
        <f t="shared" si="2"/>
        <v>20000</v>
      </c>
    </row>
    <row r="38" spans="1:10" ht="18.75" customHeight="1" outlineLevel="5">
      <c r="A38" s="46" t="s">
        <v>27</v>
      </c>
      <c r="B38" s="40">
        <v>703</v>
      </c>
      <c r="C38" s="41" t="s">
        <v>31</v>
      </c>
      <c r="D38" s="41" t="s">
        <v>37</v>
      </c>
      <c r="E38" s="45">
        <v>99</v>
      </c>
      <c r="F38" s="42"/>
      <c r="G38" s="43"/>
      <c r="H38" s="98">
        <f>H39</f>
        <v>20000</v>
      </c>
      <c r="I38" s="98">
        <f t="shared" si="2"/>
        <v>20000</v>
      </c>
      <c r="J38" s="98">
        <f t="shared" si="2"/>
        <v>20000</v>
      </c>
    </row>
    <row r="39" spans="1:10" ht="15" outlineLevel="5">
      <c r="A39" s="44" t="s">
        <v>28</v>
      </c>
      <c r="B39" s="40">
        <v>703</v>
      </c>
      <c r="C39" s="41" t="s">
        <v>31</v>
      </c>
      <c r="D39" s="41" t="s">
        <v>37</v>
      </c>
      <c r="E39" s="45" t="s">
        <v>38</v>
      </c>
      <c r="F39" s="40"/>
      <c r="G39" s="43"/>
      <c r="H39" s="98">
        <f>H40</f>
        <v>20000</v>
      </c>
      <c r="I39" s="98">
        <f t="shared" si="2"/>
        <v>20000</v>
      </c>
      <c r="J39" s="98">
        <f t="shared" si="2"/>
        <v>20000</v>
      </c>
    </row>
    <row r="40" spans="1:10" ht="29.25" customHeight="1" outlineLevel="5">
      <c r="A40" s="46" t="s">
        <v>39</v>
      </c>
      <c r="B40" s="40">
        <v>703</v>
      </c>
      <c r="C40" s="41" t="s">
        <v>31</v>
      </c>
      <c r="D40" s="41" t="s">
        <v>37</v>
      </c>
      <c r="E40" s="38" t="s">
        <v>122</v>
      </c>
      <c r="F40" s="40" t="s">
        <v>2</v>
      </c>
      <c r="G40" s="43"/>
      <c r="H40" s="98">
        <v>20000</v>
      </c>
      <c r="I40" s="98">
        <v>20000</v>
      </c>
      <c r="J40" s="98">
        <v>20000</v>
      </c>
    </row>
    <row r="41" spans="1:10" ht="15" outlineLevel="3">
      <c r="A41" s="47" t="s">
        <v>7</v>
      </c>
      <c r="B41" s="40">
        <v>703</v>
      </c>
      <c r="C41" s="41" t="s">
        <v>31</v>
      </c>
      <c r="D41" s="41" t="s">
        <v>40</v>
      </c>
      <c r="E41" s="40"/>
      <c r="F41" s="40"/>
      <c r="G41" s="43"/>
      <c r="H41" s="98">
        <f aca="true" t="shared" si="3" ref="H41:J42">H42</f>
        <v>2905481.38</v>
      </c>
      <c r="I41" s="98">
        <f t="shared" si="3"/>
        <v>2093346.53</v>
      </c>
      <c r="J41" s="98">
        <f t="shared" si="3"/>
        <v>2101888</v>
      </c>
    </row>
    <row r="42" spans="1:10" ht="18" customHeight="1" outlineLevel="5">
      <c r="A42" s="44" t="s">
        <v>27</v>
      </c>
      <c r="B42" s="40">
        <v>703</v>
      </c>
      <c r="C42" s="41" t="s">
        <v>31</v>
      </c>
      <c r="D42" s="41" t="s">
        <v>40</v>
      </c>
      <c r="E42" s="48">
        <v>99</v>
      </c>
      <c r="F42" s="40"/>
      <c r="G42" s="43"/>
      <c r="H42" s="98">
        <f t="shared" si="3"/>
        <v>2905481.38</v>
      </c>
      <c r="I42" s="98">
        <f t="shared" si="3"/>
        <v>2093346.53</v>
      </c>
      <c r="J42" s="98">
        <f t="shared" si="3"/>
        <v>2101888</v>
      </c>
    </row>
    <row r="43" spans="1:10" ht="15" outlineLevel="5">
      <c r="A43" s="44" t="s">
        <v>28</v>
      </c>
      <c r="B43" s="40">
        <v>703</v>
      </c>
      <c r="C43" s="41" t="s">
        <v>31</v>
      </c>
      <c r="D43" s="41" t="s">
        <v>40</v>
      </c>
      <c r="E43" s="45" t="s">
        <v>33</v>
      </c>
      <c r="F43" s="40"/>
      <c r="G43" s="43"/>
      <c r="H43" s="98">
        <f>H44+H45+H46+H47+H48+H49+H50+H51+H53+H52</f>
        <v>2905481.38</v>
      </c>
      <c r="I43" s="98">
        <f>I44+I45+I46+I47+I48+I49+I50+I51+I53</f>
        <v>2093346.53</v>
      </c>
      <c r="J43" s="98">
        <f>J44+J45+J46+J47+J48+J49+J50+J51+J53</f>
        <v>2101888</v>
      </c>
    </row>
    <row r="44" spans="1:10" ht="27" customHeight="1" outlineLevel="3">
      <c r="A44" s="44" t="s">
        <v>42</v>
      </c>
      <c r="B44" s="40">
        <v>703</v>
      </c>
      <c r="C44" s="41" t="s">
        <v>43</v>
      </c>
      <c r="D44" s="41" t="s">
        <v>40</v>
      </c>
      <c r="E44" s="45" t="s">
        <v>36</v>
      </c>
      <c r="F44" s="40">
        <v>500</v>
      </c>
      <c r="G44" s="43"/>
      <c r="H44" s="98">
        <v>28185.1</v>
      </c>
      <c r="I44" s="98">
        <v>28185.1</v>
      </c>
      <c r="J44" s="98">
        <v>28185.1</v>
      </c>
    </row>
    <row r="45" spans="1:10" ht="70.5" customHeight="1" outlineLevel="5">
      <c r="A45" s="44" t="s">
        <v>44</v>
      </c>
      <c r="B45" s="40">
        <v>703</v>
      </c>
      <c r="C45" s="41" t="s">
        <v>31</v>
      </c>
      <c r="D45" s="41" t="s">
        <v>40</v>
      </c>
      <c r="E45" s="45" t="s">
        <v>45</v>
      </c>
      <c r="F45" s="40">
        <v>100</v>
      </c>
      <c r="G45" s="43"/>
      <c r="H45" s="98">
        <v>1126200</v>
      </c>
      <c r="I45" s="98">
        <v>1126200</v>
      </c>
      <c r="J45" s="98">
        <v>1126200</v>
      </c>
    </row>
    <row r="46" spans="1:10" ht="44.25" customHeight="1" outlineLevel="2">
      <c r="A46" s="44" t="s">
        <v>46</v>
      </c>
      <c r="B46" s="40">
        <v>703</v>
      </c>
      <c r="C46" s="41" t="s">
        <v>31</v>
      </c>
      <c r="D46" s="41" t="s">
        <v>40</v>
      </c>
      <c r="E46" s="45" t="s">
        <v>45</v>
      </c>
      <c r="F46" s="40">
        <v>200</v>
      </c>
      <c r="G46" s="43"/>
      <c r="H46" s="99">
        <v>458738.74</v>
      </c>
      <c r="I46" s="99">
        <v>244961.43</v>
      </c>
      <c r="J46" s="99">
        <v>253502.9</v>
      </c>
    </row>
    <row r="47" spans="1:10" ht="33.75" customHeight="1" outlineLevel="3">
      <c r="A47" s="49" t="s">
        <v>47</v>
      </c>
      <c r="B47" s="40">
        <v>703</v>
      </c>
      <c r="C47" s="41" t="s">
        <v>31</v>
      </c>
      <c r="D47" s="41" t="s">
        <v>40</v>
      </c>
      <c r="E47" s="45" t="s">
        <v>45</v>
      </c>
      <c r="F47" s="40">
        <v>800</v>
      </c>
      <c r="G47" s="43"/>
      <c r="H47" s="98">
        <v>85930.53</v>
      </c>
      <c r="I47" s="98">
        <v>20000</v>
      </c>
      <c r="J47" s="98">
        <v>20000</v>
      </c>
    </row>
    <row r="48" spans="1:10" ht="69" customHeight="1" outlineLevel="3">
      <c r="A48" s="49" t="s">
        <v>194</v>
      </c>
      <c r="B48" s="40">
        <v>703</v>
      </c>
      <c r="C48" s="41" t="s">
        <v>31</v>
      </c>
      <c r="D48" s="41" t="s">
        <v>192</v>
      </c>
      <c r="E48" s="45" t="s">
        <v>193</v>
      </c>
      <c r="F48" s="40">
        <v>100</v>
      </c>
      <c r="G48" s="43"/>
      <c r="H48" s="98">
        <v>372000</v>
      </c>
      <c r="I48" s="98">
        <v>326000</v>
      </c>
      <c r="J48" s="98">
        <v>326000</v>
      </c>
    </row>
    <row r="49" spans="1:10" ht="43.5" customHeight="1" outlineLevel="3">
      <c r="A49" s="49" t="s">
        <v>196</v>
      </c>
      <c r="B49" s="40">
        <v>703</v>
      </c>
      <c r="C49" s="41" t="s">
        <v>31</v>
      </c>
      <c r="D49" s="41" t="s">
        <v>192</v>
      </c>
      <c r="E49" s="45" t="s">
        <v>193</v>
      </c>
      <c r="F49" s="40">
        <v>200</v>
      </c>
      <c r="G49" s="43"/>
      <c r="H49" s="98">
        <v>288200</v>
      </c>
      <c r="I49" s="98">
        <v>288000</v>
      </c>
      <c r="J49" s="98">
        <v>288000</v>
      </c>
    </row>
    <row r="50" spans="1:10" ht="30" customHeight="1" outlineLevel="3">
      <c r="A50" s="49" t="s">
        <v>195</v>
      </c>
      <c r="B50" s="40">
        <v>703</v>
      </c>
      <c r="C50" s="41" t="s">
        <v>31</v>
      </c>
      <c r="D50" s="41" t="s">
        <v>192</v>
      </c>
      <c r="E50" s="45" t="s">
        <v>193</v>
      </c>
      <c r="F50" s="40">
        <v>800</v>
      </c>
      <c r="G50" s="43"/>
      <c r="H50" s="98">
        <v>7000</v>
      </c>
      <c r="I50" s="98">
        <v>7000</v>
      </c>
      <c r="J50" s="98">
        <v>7000</v>
      </c>
    </row>
    <row r="51" spans="1:10" ht="29.25" customHeight="1" outlineLevel="5">
      <c r="A51" s="46" t="s">
        <v>48</v>
      </c>
      <c r="B51" s="40">
        <v>703</v>
      </c>
      <c r="C51" s="41" t="s">
        <v>31</v>
      </c>
      <c r="D51" s="41" t="s">
        <v>40</v>
      </c>
      <c r="E51" s="45" t="s">
        <v>160</v>
      </c>
      <c r="F51" s="40">
        <v>800</v>
      </c>
      <c r="G51" s="43"/>
      <c r="H51" s="98">
        <v>2891</v>
      </c>
      <c r="I51" s="98">
        <v>3000</v>
      </c>
      <c r="J51" s="98">
        <v>3000</v>
      </c>
    </row>
    <row r="52" spans="1:10" ht="29.25" customHeight="1" outlineLevel="5">
      <c r="A52" s="46" t="s">
        <v>234</v>
      </c>
      <c r="B52" s="40">
        <v>703</v>
      </c>
      <c r="C52" s="41" t="s">
        <v>31</v>
      </c>
      <c r="D52" s="41" t="s">
        <v>40</v>
      </c>
      <c r="E52" s="45" t="s">
        <v>235</v>
      </c>
      <c r="F52" s="40">
        <v>800</v>
      </c>
      <c r="G52" s="43"/>
      <c r="H52" s="98">
        <v>486336.01</v>
      </c>
      <c r="I52" s="98">
        <v>40000</v>
      </c>
      <c r="J52" s="98">
        <v>40000</v>
      </c>
    </row>
    <row r="53" spans="1:10" ht="57.75" customHeight="1" outlineLevel="2">
      <c r="A53" s="50" t="s">
        <v>49</v>
      </c>
      <c r="B53" s="51">
        <v>703</v>
      </c>
      <c r="C53" s="52" t="s">
        <v>31</v>
      </c>
      <c r="D53" s="52" t="s">
        <v>40</v>
      </c>
      <c r="E53" s="59" t="s">
        <v>123</v>
      </c>
      <c r="F53" s="51">
        <v>200</v>
      </c>
      <c r="G53" s="53"/>
      <c r="H53" s="100">
        <v>50000</v>
      </c>
      <c r="I53" s="100">
        <v>50000</v>
      </c>
      <c r="J53" s="100">
        <v>50000</v>
      </c>
    </row>
    <row r="54" spans="1:10" ht="15.75" outlineLevel="3">
      <c r="A54" s="54" t="s">
        <v>50</v>
      </c>
      <c r="B54" s="55">
        <v>703</v>
      </c>
      <c r="C54" s="56" t="s">
        <v>51</v>
      </c>
      <c r="D54" s="56"/>
      <c r="E54" s="55"/>
      <c r="F54" s="55"/>
      <c r="G54" s="57"/>
      <c r="H54" s="101">
        <f>H55</f>
        <v>229200</v>
      </c>
      <c r="I54" s="101">
        <f aca="true" t="shared" si="4" ref="I54:J56">I55</f>
        <v>203600</v>
      </c>
      <c r="J54" s="101">
        <f t="shared" si="4"/>
        <v>217500</v>
      </c>
    </row>
    <row r="55" spans="1:10" ht="19.5" customHeight="1" outlineLevel="5">
      <c r="A55" s="58" t="s">
        <v>52</v>
      </c>
      <c r="B55" s="51">
        <v>703</v>
      </c>
      <c r="C55" s="52" t="s">
        <v>51</v>
      </c>
      <c r="D55" s="52" t="s">
        <v>53</v>
      </c>
      <c r="E55" s="55"/>
      <c r="F55" s="55"/>
      <c r="G55" s="53"/>
      <c r="H55" s="100">
        <f>H56</f>
        <v>229200</v>
      </c>
      <c r="I55" s="100">
        <f t="shared" si="4"/>
        <v>203600</v>
      </c>
      <c r="J55" s="100">
        <f t="shared" si="4"/>
        <v>217500</v>
      </c>
    </row>
    <row r="56" spans="1:10" ht="18" customHeight="1" outlineLevel="3">
      <c r="A56" s="50" t="s">
        <v>27</v>
      </c>
      <c r="B56" s="51">
        <v>703</v>
      </c>
      <c r="C56" s="52" t="s">
        <v>51</v>
      </c>
      <c r="D56" s="52" t="s">
        <v>53</v>
      </c>
      <c r="E56" s="59">
        <v>99</v>
      </c>
      <c r="F56" s="55"/>
      <c r="G56" s="53"/>
      <c r="H56" s="100">
        <f>H57</f>
        <v>229200</v>
      </c>
      <c r="I56" s="100">
        <f t="shared" si="4"/>
        <v>203600</v>
      </c>
      <c r="J56" s="100">
        <f t="shared" si="4"/>
        <v>217500</v>
      </c>
    </row>
    <row r="57" spans="1:10" ht="15" outlineLevel="5">
      <c r="A57" s="44" t="s">
        <v>28</v>
      </c>
      <c r="B57" s="51">
        <v>703</v>
      </c>
      <c r="C57" s="52" t="s">
        <v>51</v>
      </c>
      <c r="D57" s="52" t="s">
        <v>53</v>
      </c>
      <c r="E57" s="59" t="s">
        <v>38</v>
      </c>
      <c r="F57" s="55"/>
      <c r="G57" s="53"/>
      <c r="H57" s="100">
        <f>H58+H59</f>
        <v>229200</v>
      </c>
      <c r="I57" s="100">
        <f>I58+I59</f>
        <v>203600</v>
      </c>
      <c r="J57" s="100">
        <f>J58+J59</f>
        <v>217500</v>
      </c>
    </row>
    <row r="58" spans="1:10" ht="83.25" customHeight="1" outlineLevel="3">
      <c r="A58" s="60" t="s">
        <v>54</v>
      </c>
      <c r="B58" s="51">
        <v>703</v>
      </c>
      <c r="C58" s="52" t="s">
        <v>51</v>
      </c>
      <c r="D58" s="52" t="s">
        <v>53</v>
      </c>
      <c r="E58" s="51" t="s">
        <v>55</v>
      </c>
      <c r="F58" s="51">
        <v>100</v>
      </c>
      <c r="G58" s="106" t="s">
        <v>233</v>
      </c>
      <c r="H58" s="100">
        <v>189600</v>
      </c>
      <c r="I58" s="100">
        <v>189600</v>
      </c>
      <c r="J58" s="100">
        <v>189600</v>
      </c>
    </row>
    <row r="59" spans="1:10" ht="57" customHeight="1" outlineLevel="5">
      <c r="A59" s="50" t="s">
        <v>56</v>
      </c>
      <c r="B59" s="51">
        <v>703</v>
      </c>
      <c r="C59" s="52" t="s">
        <v>51</v>
      </c>
      <c r="D59" s="52" t="s">
        <v>53</v>
      </c>
      <c r="E59" s="51" t="s">
        <v>55</v>
      </c>
      <c r="F59" s="51" t="s">
        <v>1</v>
      </c>
      <c r="G59" s="106" t="s">
        <v>233</v>
      </c>
      <c r="H59" s="100">
        <v>39600</v>
      </c>
      <c r="I59" s="100">
        <v>14000</v>
      </c>
      <c r="J59" s="100">
        <v>27900</v>
      </c>
    </row>
    <row r="60" spans="1:10" ht="25.5" outlineLevel="2">
      <c r="A60" s="61" t="s">
        <v>159</v>
      </c>
      <c r="B60" s="55">
        <v>703</v>
      </c>
      <c r="C60" s="56" t="s">
        <v>53</v>
      </c>
      <c r="D60" s="56"/>
      <c r="E60" s="55"/>
      <c r="F60" s="55"/>
      <c r="G60" s="57"/>
      <c r="H60" s="101">
        <f>H61</f>
        <v>349641.54000000004</v>
      </c>
      <c r="I60" s="101">
        <f>I61</f>
        <v>50000</v>
      </c>
      <c r="J60" s="101">
        <f>J61</f>
        <v>50000</v>
      </c>
    </row>
    <row r="61" spans="1:10" ht="51" customHeight="1" outlineLevel="3">
      <c r="A61" s="58" t="s">
        <v>8</v>
      </c>
      <c r="B61" s="51">
        <v>703</v>
      </c>
      <c r="C61" s="52" t="s">
        <v>53</v>
      </c>
      <c r="D61" s="52" t="s">
        <v>57</v>
      </c>
      <c r="E61" s="51"/>
      <c r="F61" s="55"/>
      <c r="G61" s="53"/>
      <c r="H61" s="100">
        <f>H62+H66+H69</f>
        <v>349641.54000000004</v>
      </c>
      <c r="I61" s="100">
        <f>I62+I66+I69</f>
        <v>50000</v>
      </c>
      <c r="J61" s="100">
        <f>J62+J66+J69</f>
        <v>50000</v>
      </c>
    </row>
    <row r="62" spans="1:10" ht="68.25" customHeight="1" outlineLevel="5">
      <c r="A62" s="62" t="s">
        <v>58</v>
      </c>
      <c r="B62" s="51">
        <v>703</v>
      </c>
      <c r="C62" s="52" t="s">
        <v>53</v>
      </c>
      <c r="D62" s="52" t="s">
        <v>57</v>
      </c>
      <c r="E62" s="63" t="s">
        <v>53</v>
      </c>
      <c r="F62" s="51"/>
      <c r="G62" s="53"/>
      <c r="H62" s="100">
        <f>H63</f>
        <v>67718.34</v>
      </c>
      <c r="I62" s="100">
        <f>I63</f>
        <v>0</v>
      </c>
      <c r="J62" s="100">
        <f>J63</f>
        <v>0</v>
      </c>
    </row>
    <row r="63" spans="1:10" ht="42" customHeight="1" outlineLevel="3">
      <c r="A63" s="50" t="s">
        <v>59</v>
      </c>
      <c r="B63" s="51">
        <v>703</v>
      </c>
      <c r="C63" s="52" t="s">
        <v>53</v>
      </c>
      <c r="D63" s="52" t="s">
        <v>57</v>
      </c>
      <c r="E63" s="63" t="s">
        <v>60</v>
      </c>
      <c r="F63" s="51"/>
      <c r="G63" s="53"/>
      <c r="H63" s="100">
        <f>H64+H65</f>
        <v>67718.34</v>
      </c>
      <c r="I63" s="100">
        <f>I64+I65</f>
        <v>0</v>
      </c>
      <c r="J63" s="100">
        <f>J64+J65</f>
        <v>0</v>
      </c>
    </row>
    <row r="64" spans="1:10" ht="29.25" customHeight="1" outlineLevel="5">
      <c r="A64" s="50" t="s">
        <v>61</v>
      </c>
      <c r="B64" s="51">
        <v>703</v>
      </c>
      <c r="C64" s="52" t="s">
        <v>53</v>
      </c>
      <c r="D64" s="52" t="s">
        <v>57</v>
      </c>
      <c r="E64" s="63" t="s">
        <v>62</v>
      </c>
      <c r="F64" s="51">
        <v>200</v>
      </c>
      <c r="G64" s="53"/>
      <c r="H64" s="100">
        <v>38500.6</v>
      </c>
      <c r="I64" s="100">
        <v>0</v>
      </c>
      <c r="J64" s="100">
        <v>0</v>
      </c>
    </row>
    <row r="65" spans="1:10" ht="39.75" customHeight="1" outlineLevel="3">
      <c r="A65" s="50" t="s">
        <v>164</v>
      </c>
      <c r="B65" s="51">
        <v>703</v>
      </c>
      <c r="C65" s="52" t="s">
        <v>53</v>
      </c>
      <c r="D65" s="52" t="s">
        <v>57</v>
      </c>
      <c r="E65" s="63" t="s">
        <v>163</v>
      </c>
      <c r="F65" s="51">
        <v>200</v>
      </c>
      <c r="G65" s="53"/>
      <c r="H65" s="100">
        <v>29217.74</v>
      </c>
      <c r="I65" s="100">
        <v>0</v>
      </c>
      <c r="J65" s="100">
        <v>0</v>
      </c>
    </row>
    <row r="66" spans="1:10" ht="21.75" customHeight="1" outlineLevel="3">
      <c r="A66" s="44" t="s">
        <v>27</v>
      </c>
      <c r="B66" s="51">
        <v>703</v>
      </c>
      <c r="C66" s="52" t="s">
        <v>53</v>
      </c>
      <c r="D66" s="52" t="s">
        <v>57</v>
      </c>
      <c r="E66" s="63" t="s">
        <v>63</v>
      </c>
      <c r="F66" s="51"/>
      <c r="G66" s="53"/>
      <c r="H66" s="100">
        <f aca="true" t="shared" si="5" ref="H66:J67">H67</f>
        <v>0</v>
      </c>
      <c r="I66" s="100">
        <f t="shared" si="5"/>
        <v>50000</v>
      </c>
      <c r="J66" s="100">
        <f t="shared" si="5"/>
        <v>50000</v>
      </c>
    </row>
    <row r="67" spans="1:10" ht="18.75" customHeight="1" outlineLevel="3">
      <c r="A67" s="44" t="s">
        <v>28</v>
      </c>
      <c r="B67" s="51">
        <v>703</v>
      </c>
      <c r="C67" s="52" t="s">
        <v>53</v>
      </c>
      <c r="D67" s="52" t="s">
        <v>57</v>
      </c>
      <c r="E67" s="63" t="s">
        <v>33</v>
      </c>
      <c r="F67" s="51"/>
      <c r="G67" s="53"/>
      <c r="H67" s="100">
        <f t="shared" si="5"/>
        <v>0</v>
      </c>
      <c r="I67" s="100">
        <f t="shared" si="5"/>
        <v>50000</v>
      </c>
      <c r="J67" s="100">
        <f t="shared" si="5"/>
        <v>50000</v>
      </c>
    </row>
    <row r="68" spans="1:10" ht="27.75" customHeight="1" outlineLevel="3">
      <c r="A68" s="44" t="s">
        <v>165</v>
      </c>
      <c r="B68" s="51">
        <v>703</v>
      </c>
      <c r="C68" s="52" t="s">
        <v>53</v>
      </c>
      <c r="D68" s="52" t="s">
        <v>57</v>
      </c>
      <c r="E68" s="71" t="s">
        <v>166</v>
      </c>
      <c r="F68" s="85">
        <v>200</v>
      </c>
      <c r="G68" s="53"/>
      <c r="H68" s="100">
        <v>0</v>
      </c>
      <c r="I68" s="100">
        <v>50000</v>
      </c>
      <c r="J68" s="100">
        <v>50000</v>
      </c>
    </row>
    <row r="69" spans="1:10" ht="54" customHeight="1" outlineLevel="3">
      <c r="A69" s="44" t="s">
        <v>224</v>
      </c>
      <c r="B69" s="51">
        <v>703</v>
      </c>
      <c r="C69" s="52" t="s">
        <v>53</v>
      </c>
      <c r="D69" s="52" t="s">
        <v>57</v>
      </c>
      <c r="E69" s="71" t="s">
        <v>225</v>
      </c>
      <c r="F69" s="85">
        <v>200</v>
      </c>
      <c r="G69" s="53"/>
      <c r="H69" s="100">
        <v>281923.2</v>
      </c>
      <c r="I69" s="100">
        <v>0</v>
      </c>
      <c r="J69" s="100">
        <v>0</v>
      </c>
    </row>
    <row r="70" spans="1:10" s="2" customFormat="1" ht="15.75" outlineLevel="3">
      <c r="A70" s="61" t="s">
        <v>9</v>
      </c>
      <c r="B70" s="55">
        <v>703</v>
      </c>
      <c r="C70" s="56" t="s">
        <v>32</v>
      </c>
      <c r="D70" s="56"/>
      <c r="E70" s="56"/>
      <c r="F70" s="55"/>
      <c r="G70" s="57"/>
      <c r="H70" s="101">
        <f>H71+H83+H75</f>
        <v>2796440</v>
      </c>
      <c r="I70" s="101">
        <f>I71+I83+I75</f>
        <v>255000</v>
      </c>
      <c r="J70" s="101">
        <f>J71+J83+J75</f>
        <v>250000</v>
      </c>
    </row>
    <row r="71" spans="1:10" ht="15" outlineLevel="5">
      <c r="A71" s="64" t="s">
        <v>10</v>
      </c>
      <c r="B71" s="51">
        <v>703</v>
      </c>
      <c r="C71" s="52" t="s">
        <v>32</v>
      </c>
      <c r="D71" s="52" t="s">
        <v>57</v>
      </c>
      <c r="E71" s="52"/>
      <c r="F71" s="55"/>
      <c r="G71" s="53"/>
      <c r="H71" s="100">
        <f aca="true" t="shared" si="6" ref="H71:J72">H72</f>
        <v>1950410</v>
      </c>
      <c r="I71" s="100">
        <f t="shared" si="6"/>
        <v>0</v>
      </c>
      <c r="J71" s="100">
        <f t="shared" si="6"/>
        <v>0</v>
      </c>
    </row>
    <row r="72" spans="1:10" ht="13.5" customHeight="1" outlineLevel="3">
      <c r="A72" s="44" t="s">
        <v>27</v>
      </c>
      <c r="B72" s="51">
        <v>703</v>
      </c>
      <c r="C72" s="52" t="s">
        <v>32</v>
      </c>
      <c r="D72" s="52" t="s">
        <v>57</v>
      </c>
      <c r="E72" s="63" t="s">
        <v>63</v>
      </c>
      <c r="F72" s="51"/>
      <c r="G72" s="53"/>
      <c r="H72" s="100">
        <f t="shared" si="6"/>
        <v>1950410</v>
      </c>
      <c r="I72" s="100">
        <f t="shared" si="6"/>
        <v>0</v>
      </c>
      <c r="J72" s="100">
        <f t="shared" si="6"/>
        <v>0</v>
      </c>
    </row>
    <row r="73" spans="1:10" ht="15" outlineLevel="5">
      <c r="A73" s="44" t="s">
        <v>28</v>
      </c>
      <c r="B73" s="51">
        <v>703</v>
      </c>
      <c r="C73" s="52" t="s">
        <v>32</v>
      </c>
      <c r="D73" s="52" t="s">
        <v>57</v>
      </c>
      <c r="E73" s="63" t="s">
        <v>33</v>
      </c>
      <c r="F73" s="55"/>
      <c r="G73" s="53"/>
      <c r="H73" s="100">
        <f>H74</f>
        <v>1950410</v>
      </c>
      <c r="I73" s="100">
        <f>I74</f>
        <v>0</v>
      </c>
      <c r="J73" s="100">
        <f>J74</f>
        <v>0</v>
      </c>
    </row>
    <row r="74" spans="1:10" ht="45" customHeight="1" outlineLevel="3">
      <c r="A74" s="50" t="s">
        <v>64</v>
      </c>
      <c r="B74" s="51">
        <v>703</v>
      </c>
      <c r="C74" s="52" t="s">
        <v>32</v>
      </c>
      <c r="D74" s="52" t="s">
        <v>57</v>
      </c>
      <c r="E74" s="63" t="s">
        <v>65</v>
      </c>
      <c r="F74" s="51">
        <v>200</v>
      </c>
      <c r="G74" s="53"/>
      <c r="H74" s="100">
        <v>1950410</v>
      </c>
      <c r="I74" s="100">
        <v>0</v>
      </c>
      <c r="J74" s="100">
        <v>0</v>
      </c>
    </row>
    <row r="75" spans="1:10" ht="16.5" customHeight="1" outlineLevel="3">
      <c r="A75" s="66" t="s">
        <v>171</v>
      </c>
      <c r="B75" s="51">
        <v>703</v>
      </c>
      <c r="C75" s="52" t="s">
        <v>32</v>
      </c>
      <c r="D75" s="52" t="s">
        <v>106</v>
      </c>
      <c r="E75" s="67"/>
      <c r="F75" s="55"/>
      <c r="G75" s="57"/>
      <c r="H75" s="100">
        <f>H76</f>
        <v>391030</v>
      </c>
      <c r="I75" s="100">
        <f>I76</f>
        <v>250000</v>
      </c>
      <c r="J75" s="100">
        <f>J76</f>
        <v>250000</v>
      </c>
    </row>
    <row r="76" spans="1:10" ht="42" customHeight="1" outlineLevel="3">
      <c r="A76" s="50" t="s">
        <v>133</v>
      </c>
      <c r="B76" s="51">
        <v>703</v>
      </c>
      <c r="C76" s="52" t="s">
        <v>32</v>
      </c>
      <c r="D76" s="52" t="s">
        <v>106</v>
      </c>
      <c r="E76" s="63" t="s">
        <v>57</v>
      </c>
      <c r="F76" s="51"/>
      <c r="G76" s="53"/>
      <c r="H76" s="100">
        <f>H77+H79+H81</f>
        <v>391030</v>
      </c>
      <c r="I76" s="100">
        <f>I77+I79+I81</f>
        <v>250000</v>
      </c>
      <c r="J76" s="100">
        <f>J77+J79+J81</f>
        <v>250000</v>
      </c>
    </row>
    <row r="77" spans="1:10" ht="45" customHeight="1" outlineLevel="3">
      <c r="A77" s="50" t="s">
        <v>134</v>
      </c>
      <c r="B77" s="51">
        <v>703</v>
      </c>
      <c r="C77" s="52" t="s">
        <v>32</v>
      </c>
      <c r="D77" s="52" t="s">
        <v>106</v>
      </c>
      <c r="E77" s="63" t="s">
        <v>135</v>
      </c>
      <c r="F77" s="51"/>
      <c r="G77" s="53"/>
      <c r="H77" s="100">
        <f>H78</f>
        <v>80000</v>
      </c>
      <c r="I77" s="100">
        <f>I78</f>
        <v>80000</v>
      </c>
      <c r="J77" s="100">
        <f>J78</f>
        <v>80000</v>
      </c>
    </row>
    <row r="78" spans="1:10" ht="44.25" customHeight="1" outlineLevel="3">
      <c r="A78" s="50" t="s">
        <v>136</v>
      </c>
      <c r="B78" s="51">
        <v>703</v>
      </c>
      <c r="C78" s="52" t="s">
        <v>32</v>
      </c>
      <c r="D78" s="52" t="s">
        <v>106</v>
      </c>
      <c r="E78" s="71" t="s">
        <v>137</v>
      </c>
      <c r="F78" s="51">
        <v>200</v>
      </c>
      <c r="G78" s="53"/>
      <c r="H78" s="100">
        <v>80000</v>
      </c>
      <c r="I78" s="100">
        <v>80000</v>
      </c>
      <c r="J78" s="100">
        <v>80000</v>
      </c>
    </row>
    <row r="79" spans="1:10" ht="42.75" customHeight="1" outlineLevel="3">
      <c r="A79" s="50" t="s">
        <v>138</v>
      </c>
      <c r="B79" s="51">
        <v>703</v>
      </c>
      <c r="C79" s="52" t="s">
        <v>32</v>
      </c>
      <c r="D79" s="52" t="s">
        <v>106</v>
      </c>
      <c r="E79" s="63" t="s">
        <v>139</v>
      </c>
      <c r="F79" s="51"/>
      <c r="G79" s="53"/>
      <c r="H79" s="100">
        <f>H80</f>
        <v>213490</v>
      </c>
      <c r="I79" s="100">
        <f>I80</f>
        <v>100000</v>
      </c>
      <c r="J79" s="100">
        <f>J80</f>
        <v>100000</v>
      </c>
    </row>
    <row r="80" spans="1:10" ht="42" customHeight="1" outlineLevel="3">
      <c r="A80" s="50" t="s">
        <v>140</v>
      </c>
      <c r="B80" s="51">
        <v>703</v>
      </c>
      <c r="C80" s="52" t="s">
        <v>32</v>
      </c>
      <c r="D80" s="52" t="s">
        <v>106</v>
      </c>
      <c r="E80" s="63" t="s">
        <v>141</v>
      </c>
      <c r="F80" s="51">
        <v>200</v>
      </c>
      <c r="G80" s="53"/>
      <c r="H80" s="100">
        <v>213490</v>
      </c>
      <c r="I80" s="100">
        <v>100000</v>
      </c>
      <c r="J80" s="100">
        <v>100000</v>
      </c>
    </row>
    <row r="81" spans="1:10" ht="39" customHeight="1" outlineLevel="3">
      <c r="A81" s="50" t="s">
        <v>144</v>
      </c>
      <c r="B81" s="51">
        <v>703</v>
      </c>
      <c r="C81" s="52" t="s">
        <v>32</v>
      </c>
      <c r="D81" s="52" t="s">
        <v>106</v>
      </c>
      <c r="E81" s="63" t="s">
        <v>142</v>
      </c>
      <c r="F81" s="51"/>
      <c r="G81" s="53"/>
      <c r="H81" s="100">
        <f>H82</f>
        <v>97540</v>
      </c>
      <c r="I81" s="100">
        <f>I82</f>
        <v>70000</v>
      </c>
      <c r="J81" s="100">
        <f>J82</f>
        <v>70000</v>
      </c>
    </row>
    <row r="82" spans="1:10" ht="45" customHeight="1" outlineLevel="3">
      <c r="A82" s="50" t="s">
        <v>145</v>
      </c>
      <c r="B82" s="51">
        <v>703</v>
      </c>
      <c r="C82" s="52" t="s">
        <v>97</v>
      </c>
      <c r="D82" s="52" t="s">
        <v>106</v>
      </c>
      <c r="E82" s="63" t="s">
        <v>143</v>
      </c>
      <c r="F82" s="51">
        <v>200</v>
      </c>
      <c r="G82" s="53"/>
      <c r="H82" s="100">
        <v>97540</v>
      </c>
      <c r="I82" s="100">
        <v>70000</v>
      </c>
      <c r="J82" s="100">
        <v>70000</v>
      </c>
    </row>
    <row r="83" spans="1:10" ht="21.75" customHeight="1" outlineLevel="3">
      <c r="A83" s="66" t="s">
        <v>118</v>
      </c>
      <c r="B83" s="51">
        <v>703</v>
      </c>
      <c r="C83" s="52" t="s">
        <v>97</v>
      </c>
      <c r="D83" s="52" t="s">
        <v>117</v>
      </c>
      <c r="E83" s="63"/>
      <c r="F83" s="51"/>
      <c r="G83" s="53"/>
      <c r="H83" s="100">
        <f>H84+H87</f>
        <v>455000</v>
      </c>
      <c r="I83" s="100">
        <f>I84+I87</f>
        <v>5000</v>
      </c>
      <c r="J83" s="100">
        <f>J84+J87</f>
        <v>0</v>
      </c>
    </row>
    <row r="84" spans="1:10" ht="54" customHeight="1" outlineLevel="3">
      <c r="A84" s="49" t="s">
        <v>168</v>
      </c>
      <c r="B84" s="40">
        <v>703</v>
      </c>
      <c r="C84" s="52" t="s">
        <v>32</v>
      </c>
      <c r="D84" s="52" t="s">
        <v>117</v>
      </c>
      <c r="E84" s="48" t="s">
        <v>31</v>
      </c>
      <c r="F84" s="42"/>
      <c r="G84" s="53"/>
      <c r="H84" s="100">
        <f aca="true" t="shared" si="7" ref="H84:J85">H85</f>
        <v>5000</v>
      </c>
      <c r="I84" s="100">
        <f t="shared" si="7"/>
        <v>5000</v>
      </c>
      <c r="J84" s="100">
        <f t="shared" si="7"/>
        <v>0</v>
      </c>
    </row>
    <row r="85" spans="1:10" ht="67.5" customHeight="1" outlineLevel="3">
      <c r="A85" s="49" t="s">
        <v>41</v>
      </c>
      <c r="B85" s="40">
        <v>703</v>
      </c>
      <c r="C85" s="52" t="s">
        <v>32</v>
      </c>
      <c r="D85" s="52" t="s">
        <v>117</v>
      </c>
      <c r="E85" s="48" t="s">
        <v>124</v>
      </c>
      <c r="F85" s="42"/>
      <c r="G85" s="53"/>
      <c r="H85" s="100">
        <f t="shared" si="7"/>
        <v>5000</v>
      </c>
      <c r="I85" s="100">
        <f t="shared" si="7"/>
        <v>5000</v>
      </c>
      <c r="J85" s="100">
        <f t="shared" si="7"/>
        <v>0</v>
      </c>
    </row>
    <row r="86" spans="1:10" ht="45" customHeight="1" outlineLevel="3">
      <c r="A86" s="49" t="s">
        <v>167</v>
      </c>
      <c r="B86" s="40">
        <v>703</v>
      </c>
      <c r="C86" s="52" t="s">
        <v>32</v>
      </c>
      <c r="D86" s="52" t="s">
        <v>117</v>
      </c>
      <c r="E86" s="38" t="s">
        <v>125</v>
      </c>
      <c r="F86" s="40">
        <v>244</v>
      </c>
      <c r="G86" s="53"/>
      <c r="H86" s="100">
        <v>5000</v>
      </c>
      <c r="I86" s="100">
        <v>5000</v>
      </c>
      <c r="J86" s="100">
        <v>0</v>
      </c>
    </row>
    <row r="87" spans="1:10" ht="19.5" customHeight="1" outlineLevel="3">
      <c r="A87" s="44" t="s">
        <v>27</v>
      </c>
      <c r="B87" s="40">
        <v>703</v>
      </c>
      <c r="C87" s="52" t="s">
        <v>32</v>
      </c>
      <c r="D87" s="52" t="s">
        <v>117</v>
      </c>
      <c r="E87" s="38">
        <v>99</v>
      </c>
      <c r="F87" s="40"/>
      <c r="G87" s="53"/>
      <c r="H87" s="100">
        <f>H88</f>
        <v>450000</v>
      </c>
      <c r="I87" s="100">
        <f>I88</f>
        <v>0</v>
      </c>
      <c r="J87" s="100">
        <f>J88</f>
        <v>0</v>
      </c>
    </row>
    <row r="88" spans="1:10" ht="15.75" customHeight="1" outlineLevel="3">
      <c r="A88" s="44" t="s">
        <v>28</v>
      </c>
      <c r="B88" s="40">
        <v>703</v>
      </c>
      <c r="C88" s="52" t="s">
        <v>32</v>
      </c>
      <c r="D88" s="52" t="s">
        <v>117</v>
      </c>
      <c r="E88" s="38" t="s">
        <v>33</v>
      </c>
      <c r="F88" s="40"/>
      <c r="G88" s="53"/>
      <c r="H88" s="100">
        <f>H90+H89</f>
        <v>450000</v>
      </c>
      <c r="I88" s="100">
        <f>I90+I89</f>
        <v>0</v>
      </c>
      <c r="J88" s="100">
        <f>J90+J89</f>
        <v>0</v>
      </c>
    </row>
    <row r="89" spans="1:10" ht="43.5" customHeight="1" outlineLevel="3">
      <c r="A89" s="49" t="s">
        <v>169</v>
      </c>
      <c r="B89" s="40">
        <v>703</v>
      </c>
      <c r="C89" s="52" t="s">
        <v>32</v>
      </c>
      <c r="D89" s="52" t="s">
        <v>117</v>
      </c>
      <c r="E89" s="86" t="s">
        <v>170</v>
      </c>
      <c r="F89" s="40">
        <v>200</v>
      </c>
      <c r="G89" s="95">
        <v>7008</v>
      </c>
      <c r="H89" s="100">
        <v>391500</v>
      </c>
      <c r="I89" s="100">
        <v>0</v>
      </c>
      <c r="J89" s="100">
        <v>0</v>
      </c>
    </row>
    <row r="90" spans="1:10" ht="44.25" customHeight="1" outlineLevel="3">
      <c r="A90" s="49" t="s">
        <v>169</v>
      </c>
      <c r="B90" s="40">
        <v>703</v>
      </c>
      <c r="C90" s="52" t="s">
        <v>32</v>
      </c>
      <c r="D90" s="52" t="s">
        <v>117</v>
      </c>
      <c r="E90" s="86" t="s">
        <v>170</v>
      </c>
      <c r="F90" s="87">
        <v>200</v>
      </c>
      <c r="G90" s="53"/>
      <c r="H90" s="100">
        <v>58500</v>
      </c>
      <c r="I90" s="100">
        <v>0</v>
      </c>
      <c r="J90" s="100">
        <v>0</v>
      </c>
    </row>
    <row r="91" spans="1:10" s="2" customFormat="1" ht="15.75" outlineLevel="5">
      <c r="A91" s="65" t="s">
        <v>66</v>
      </c>
      <c r="B91" s="55">
        <v>703</v>
      </c>
      <c r="C91" s="56" t="s">
        <v>67</v>
      </c>
      <c r="D91" s="56"/>
      <c r="E91" s="56"/>
      <c r="F91" s="55"/>
      <c r="G91" s="57"/>
      <c r="H91" s="101">
        <f>H92+H102</f>
        <v>13424800.530000001</v>
      </c>
      <c r="I91" s="101">
        <f>I92+I102</f>
        <v>2256600</v>
      </c>
      <c r="J91" s="101">
        <f>J92+J102</f>
        <v>2703900</v>
      </c>
    </row>
    <row r="92" spans="1:10" ht="15" outlineLevel="5">
      <c r="A92" s="66" t="s">
        <v>11</v>
      </c>
      <c r="B92" s="51">
        <v>703</v>
      </c>
      <c r="C92" s="52" t="s">
        <v>67</v>
      </c>
      <c r="D92" s="52" t="s">
        <v>31</v>
      </c>
      <c r="E92" s="52"/>
      <c r="F92" s="55"/>
      <c r="G92" s="53"/>
      <c r="H92" s="100">
        <f>H97+H93</f>
        <v>1635800.48</v>
      </c>
      <c r="I92" s="100">
        <f>I97+I93</f>
        <v>1236600</v>
      </c>
      <c r="J92" s="100">
        <f>J97+J93</f>
        <v>1703900</v>
      </c>
    </row>
    <row r="93" spans="1:10" ht="57" customHeight="1" outlineLevel="5">
      <c r="A93" s="44" t="s">
        <v>185</v>
      </c>
      <c r="B93" s="51">
        <v>703</v>
      </c>
      <c r="C93" s="52" t="s">
        <v>67</v>
      </c>
      <c r="D93" s="52" t="s">
        <v>31</v>
      </c>
      <c r="E93" s="63" t="s">
        <v>183</v>
      </c>
      <c r="F93" s="55"/>
      <c r="G93" s="53"/>
      <c r="H93" s="100">
        <f>H94</f>
        <v>1449943.72</v>
      </c>
      <c r="I93" s="100">
        <f>I94</f>
        <v>1134154.24</v>
      </c>
      <c r="J93" s="100">
        <f>J94</f>
        <v>1608829.47</v>
      </c>
    </row>
    <row r="94" spans="1:10" ht="44.25" customHeight="1" outlineLevel="5">
      <c r="A94" s="44" t="s">
        <v>186</v>
      </c>
      <c r="B94" s="51">
        <v>703</v>
      </c>
      <c r="C94" s="52" t="s">
        <v>67</v>
      </c>
      <c r="D94" s="52" t="s">
        <v>31</v>
      </c>
      <c r="E94" s="63" t="s">
        <v>184</v>
      </c>
      <c r="F94" s="55"/>
      <c r="G94" s="53"/>
      <c r="H94" s="100">
        <f>H95+H96</f>
        <v>1449943.72</v>
      </c>
      <c r="I94" s="100">
        <f>I95+I96</f>
        <v>1134154.24</v>
      </c>
      <c r="J94" s="100">
        <f>J95+J96</f>
        <v>1608829.47</v>
      </c>
    </row>
    <row r="95" spans="1:10" ht="46.5" customHeight="1" outlineLevel="5">
      <c r="A95" s="50" t="s">
        <v>187</v>
      </c>
      <c r="B95" s="51">
        <v>703</v>
      </c>
      <c r="C95" s="52" t="s">
        <v>67</v>
      </c>
      <c r="D95" s="52" t="s">
        <v>31</v>
      </c>
      <c r="E95" s="93" t="s">
        <v>182</v>
      </c>
      <c r="F95" s="51">
        <v>400</v>
      </c>
      <c r="G95" s="52">
        <v>9702</v>
      </c>
      <c r="H95" s="100">
        <v>1377446.53</v>
      </c>
      <c r="I95" s="100">
        <v>1077446.53</v>
      </c>
      <c r="J95" s="100">
        <v>1528388</v>
      </c>
    </row>
    <row r="96" spans="1:10" ht="42" customHeight="1" outlineLevel="5">
      <c r="A96" s="50" t="s">
        <v>187</v>
      </c>
      <c r="B96" s="51">
        <v>703</v>
      </c>
      <c r="C96" s="52" t="s">
        <v>67</v>
      </c>
      <c r="D96" s="52" t="s">
        <v>31</v>
      </c>
      <c r="E96" s="93" t="s">
        <v>181</v>
      </c>
      <c r="F96" s="51">
        <v>400</v>
      </c>
      <c r="G96" s="53"/>
      <c r="H96" s="100">
        <v>72497.19</v>
      </c>
      <c r="I96" s="100">
        <v>56707.71</v>
      </c>
      <c r="J96" s="100">
        <v>80441.47</v>
      </c>
    </row>
    <row r="97" spans="1:10" ht="14.25" customHeight="1" outlineLevel="5">
      <c r="A97" s="44" t="s">
        <v>27</v>
      </c>
      <c r="B97" s="51">
        <v>703</v>
      </c>
      <c r="C97" s="52" t="s">
        <v>67</v>
      </c>
      <c r="D97" s="52" t="s">
        <v>31</v>
      </c>
      <c r="E97" s="63" t="s">
        <v>63</v>
      </c>
      <c r="F97" s="55"/>
      <c r="G97" s="53"/>
      <c r="H97" s="100">
        <f>H98</f>
        <v>185856.76</v>
      </c>
      <c r="I97" s="100">
        <f>I98</f>
        <v>102445.76000000001</v>
      </c>
      <c r="J97" s="100">
        <f>J98</f>
        <v>95070.53</v>
      </c>
    </row>
    <row r="98" spans="1:10" ht="17.25" customHeight="1" outlineLevel="3">
      <c r="A98" s="44" t="s">
        <v>28</v>
      </c>
      <c r="B98" s="51">
        <v>703</v>
      </c>
      <c r="C98" s="52" t="s">
        <v>67</v>
      </c>
      <c r="D98" s="52" t="s">
        <v>31</v>
      </c>
      <c r="E98" s="63" t="s">
        <v>33</v>
      </c>
      <c r="F98" s="55"/>
      <c r="G98" s="53"/>
      <c r="H98" s="100">
        <f>H99+H100+H101</f>
        <v>185856.76</v>
      </c>
      <c r="I98" s="100">
        <f>I99+I100+I101</f>
        <v>102445.76000000001</v>
      </c>
      <c r="J98" s="100">
        <f>J99+J100+J101</f>
        <v>95070.53</v>
      </c>
    </row>
    <row r="99" spans="1:10" ht="30.75" customHeight="1" outlineLevel="5">
      <c r="A99" s="50" t="s">
        <v>68</v>
      </c>
      <c r="B99" s="51">
        <v>703</v>
      </c>
      <c r="C99" s="52" t="s">
        <v>67</v>
      </c>
      <c r="D99" s="52" t="s">
        <v>31</v>
      </c>
      <c r="E99" s="63" t="s">
        <v>69</v>
      </c>
      <c r="F99" s="51">
        <v>200</v>
      </c>
      <c r="G99" s="53"/>
      <c r="H99" s="102">
        <v>131898.76</v>
      </c>
      <c r="I99" s="102">
        <v>44445.76</v>
      </c>
      <c r="J99" s="102">
        <v>37070.53</v>
      </c>
    </row>
    <row r="100" spans="1:10" ht="30.75" customHeight="1" outlineLevel="5">
      <c r="A100" s="50" t="s">
        <v>70</v>
      </c>
      <c r="B100" s="51">
        <v>703</v>
      </c>
      <c r="C100" s="52" t="s">
        <v>67</v>
      </c>
      <c r="D100" s="52" t="s">
        <v>31</v>
      </c>
      <c r="E100" s="63" t="s">
        <v>69</v>
      </c>
      <c r="F100" s="51">
        <v>800</v>
      </c>
      <c r="G100" s="53"/>
      <c r="H100" s="100">
        <v>23958</v>
      </c>
      <c r="I100" s="100">
        <v>28000</v>
      </c>
      <c r="J100" s="100">
        <v>28000</v>
      </c>
    </row>
    <row r="101" spans="1:10" ht="42" customHeight="1" outlineLevel="5">
      <c r="A101" s="50" t="s">
        <v>71</v>
      </c>
      <c r="B101" s="51">
        <v>703</v>
      </c>
      <c r="C101" s="52" t="s">
        <v>67</v>
      </c>
      <c r="D101" s="52" t="s">
        <v>31</v>
      </c>
      <c r="E101" s="63" t="s">
        <v>116</v>
      </c>
      <c r="F101" s="51" t="s">
        <v>1</v>
      </c>
      <c r="G101" s="53"/>
      <c r="H101" s="100">
        <v>30000</v>
      </c>
      <c r="I101" s="100">
        <v>30000</v>
      </c>
      <c r="J101" s="100">
        <v>30000</v>
      </c>
    </row>
    <row r="102" spans="1:10" ht="15" outlineLevel="5">
      <c r="A102" s="66" t="s">
        <v>72</v>
      </c>
      <c r="B102" s="51">
        <v>703</v>
      </c>
      <c r="C102" s="52" t="s">
        <v>67</v>
      </c>
      <c r="D102" s="52" t="s">
        <v>53</v>
      </c>
      <c r="E102" s="63"/>
      <c r="F102" s="55"/>
      <c r="G102" s="53"/>
      <c r="H102" s="100">
        <f>H103+H125+H114</f>
        <v>11789000.05</v>
      </c>
      <c r="I102" s="100">
        <f>I103+I125+I114</f>
        <v>1020000</v>
      </c>
      <c r="J102" s="100">
        <f>J103+J125+J114</f>
        <v>1000000</v>
      </c>
    </row>
    <row r="103" spans="1:10" ht="42" customHeight="1" outlineLevel="3">
      <c r="A103" s="50" t="s">
        <v>73</v>
      </c>
      <c r="B103" s="51">
        <v>703</v>
      </c>
      <c r="C103" s="52" t="s">
        <v>67</v>
      </c>
      <c r="D103" s="52" t="s">
        <v>53</v>
      </c>
      <c r="E103" s="63" t="s">
        <v>67</v>
      </c>
      <c r="F103" s="55"/>
      <c r="G103" s="53"/>
      <c r="H103" s="100">
        <f>H104+H106+H109</f>
        <v>10135135.3</v>
      </c>
      <c r="I103" s="100">
        <f>I104+I106+I109</f>
        <v>0</v>
      </c>
      <c r="J103" s="100">
        <f>J104+J106+J109</f>
        <v>0</v>
      </c>
    </row>
    <row r="104" spans="1:10" ht="29.25" customHeight="1" outlineLevel="5">
      <c r="A104" s="50" t="s">
        <v>161</v>
      </c>
      <c r="B104" s="51">
        <v>703</v>
      </c>
      <c r="C104" s="52" t="s">
        <v>67</v>
      </c>
      <c r="D104" s="52" t="s">
        <v>53</v>
      </c>
      <c r="E104" s="63" t="s">
        <v>74</v>
      </c>
      <c r="F104" s="55"/>
      <c r="G104" s="53"/>
      <c r="H104" s="100">
        <f>H105</f>
        <v>1600000</v>
      </c>
      <c r="I104" s="100">
        <f>I105</f>
        <v>0</v>
      </c>
      <c r="J104" s="100">
        <f>J105</f>
        <v>0</v>
      </c>
    </row>
    <row r="105" spans="1:10" ht="29.25" customHeight="1" outlineLevel="5">
      <c r="A105" s="50" t="s">
        <v>75</v>
      </c>
      <c r="B105" s="51">
        <v>703</v>
      </c>
      <c r="C105" s="52" t="s">
        <v>67</v>
      </c>
      <c r="D105" s="52" t="s">
        <v>53</v>
      </c>
      <c r="E105" s="63" t="s">
        <v>76</v>
      </c>
      <c r="F105" s="51">
        <v>200</v>
      </c>
      <c r="G105" s="53"/>
      <c r="H105" s="100">
        <v>1600000</v>
      </c>
      <c r="I105" s="100">
        <v>0</v>
      </c>
      <c r="J105" s="100">
        <v>0</v>
      </c>
    </row>
    <row r="106" spans="1:10" ht="18" customHeight="1" outlineLevel="5">
      <c r="A106" s="50" t="s">
        <v>77</v>
      </c>
      <c r="B106" s="51">
        <v>703</v>
      </c>
      <c r="C106" s="52" t="s">
        <v>67</v>
      </c>
      <c r="D106" s="52" t="s">
        <v>53</v>
      </c>
      <c r="E106" s="63" t="s">
        <v>78</v>
      </c>
      <c r="F106" s="55"/>
      <c r="G106" s="53"/>
      <c r="H106" s="100">
        <f>H108+H107</f>
        <v>39600.3</v>
      </c>
      <c r="I106" s="100">
        <f>I108+I107</f>
        <v>0</v>
      </c>
      <c r="J106" s="100">
        <f>J108+J107</f>
        <v>0</v>
      </c>
    </row>
    <row r="107" spans="1:10" ht="39" customHeight="1" outlineLevel="5">
      <c r="A107" s="50" t="s">
        <v>249</v>
      </c>
      <c r="B107" s="51">
        <v>703</v>
      </c>
      <c r="C107" s="52" t="s">
        <v>67</v>
      </c>
      <c r="D107" s="52" t="s">
        <v>53</v>
      </c>
      <c r="E107" s="63" t="s">
        <v>79</v>
      </c>
      <c r="F107" s="55">
        <v>200</v>
      </c>
      <c r="G107" s="53"/>
      <c r="H107" s="100">
        <v>2923.3</v>
      </c>
      <c r="I107" s="100"/>
      <c r="J107" s="100"/>
    </row>
    <row r="108" spans="1:10" ht="27" customHeight="1" outlineLevel="3">
      <c r="A108" s="50" t="s">
        <v>191</v>
      </c>
      <c r="B108" s="51">
        <v>703</v>
      </c>
      <c r="C108" s="52" t="s">
        <v>67</v>
      </c>
      <c r="D108" s="52" t="s">
        <v>53</v>
      </c>
      <c r="E108" s="63" t="s">
        <v>79</v>
      </c>
      <c r="F108" s="51">
        <v>800</v>
      </c>
      <c r="G108" s="53"/>
      <c r="H108" s="100">
        <v>36677</v>
      </c>
      <c r="I108" s="100">
        <v>0</v>
      </c>
      <c r="J108" s="100">
        <v>0</v>
      </c>
    </row>
    <row r="109" spans="1:10" ht="30.75" customHeight="1" outlineLevel="5">
      <c r="A109" s="50" t="s">
        <v>80</v>
      </c>
      <c r="B109" s="51">
        <v>703</v>
      </c>
      <c r="C109" s="52" t="s">
        <v>67</v>
      </c>
      <c r="D109" s="52" t="s">
        <v>53</v>
      </c>
      <c r="E109" s="63" t="s">
        <v>81</v>
      </c>
      <c r="F109" s="51"/>
      <c r="G109" s="53"/>
      <c r="H109" s="100">
        <f>H110+H111+H112+H113</f>
        <v>8495535</v>
      </c>
      <c r="I109" s="100">
        <f>I110+I111+I112+I113</f>
        <v>0</v>
      </c>
      <c r="J109" s="100">
        <f>J110+J111+J112+J113</f>
        <v>0</v>
      </c>
    </row>
    <row r="110" spans="1:10" ht="42" customHeight="1" outlineLevel="2">
      <c r="A110" s="50" t="s">
        <v>147</v>
      </c>
      <c r="B110" s="51">
        <v>703</v>
      </c>
      <c r="C110" s="52" t="s">
        <v>67</v>
      </c>
      <c r="D110" s="52" t="s">
        <v>53</v>
      </c>
      <c r="E110" s="63" t="s">
        <v>82</v>
      </c>
      <c r="F110" s="51">
        <v>200</v>
      </c>
      <c r="G110" s="53"/>
      <c r="H110" s="100">
        <v>360935</v>
      </c>
      <c r="I110" s="100">
        <v>0</v>
      </c>
      <c r="J110" s="100">
        <v>0</v>
      </c>
    </row>
    <row r="111" spans="1:10" ht="40.5" customHeight="1" outlineLevel="2">
      <c r="A111" s="50" t="s">
        <v>148</v>
      </c>
      <c r="B111" s="51">
        <v>703</v>
      </c>
      <c r="C111" s="52" t="s">
        <v>67</v>
      </c>
      <c r="D111" s="52" t="s">
        <v>53</v>
      </c>
      <c r="E111" s="63" t="s">
        <v>146</v>
      </c>
      <c r="F111" s="51">
        <v>200</v>
      </c>
      <c r="G111" s="53"/>
      <c r="H111" s="100">
        <v>200000</v>
      </c>
      <c r="I111" s="100">
        <v>0</v>
      </c>
      <c r="J111" s="100">
        <v>0</v>
      </c>
    </row>
    <row r="112" spans="1:10" ht="52.5" customHeight="1" outlineLevel="2">
      <c r="A112" s="50" t="s">
        <v>245</v>
      </c>
      <c r="B112" s="51">
        <v>703</v>
      </c>
      <c r="C112" s="52" t="s">
        <v>67</v>
      </c>
      <c r="D112" s="52" t="s">
        <v>53</v>
      </c>
      <c r="E112" s="63" t="s">
        <v>243</v>
      </c>
      <c r="F112" s="51">
        <v>200</v>
      </c>
      <c r="G112" s="53"/>
      <c r="H112" s="100">
        <v>84600</v>
      </c>
      <c r="I112" s="100">
        <v>0</v>
      </c>
      <c r="J112" s="100">
        <v>0</v>
      </c>
    </row>
    <row r="113" spans="1:10" ht="40.5" customHeight="1" outlineLevel="2">
      <c r="A113" s="50" t="s">
        <v>246</v>
      </c>
      <c r="B113" s="51">
        <v>703</v>
      </c>
      <c r="C113" s="52" t="s">
        <v>67</v>
      </c>
      <c r="D113" s="52" t="s">
        <v>53</v>
      </c>
      <c r="E113" s="63" t="s">
        <v>244</v>
      </c>
      <c r="F113" s="51">
        <v>400</v>
      </c>
      <c r="G113" s="53"/>
      <c r="H113" s="100">
        <v>7850000</v>
      </c>
      <c r="I113" s="100">
        <v>0</v>
      </c>
      <c r="J113" s="100">
        <v>0</v>
      </c>
    </row>
    <row r="114" spans="1:10" ht="54" customHeight="1" outlineLevel="2">
      <c r="A114" s="50" t="s">
        <v>197</v>
      </c>
      <c r="B114" s="51">
        <v>703</v>
      </c>
      <c r="C114" s="52" t="s">
        <v>67</v>
      </c>
      <c r="D114" s="52" t="s">
        <v>53</v>
      </c>
      <c r="E114" s="63" t="s">
        <v>106</v>
      </c>
      <c r="F114" s="51"/>
      <c r="G114" s="53"/>
      <c r="H114" s="100">
        <f>H115+H118+H123</f>
        <v>1278864.75</v>
      </c>
      <c r="I114" s="100">
        <f>I115+I118+I123</f>
        <v>20000</v>
      </c>
      <c r="J114" s="100">
        <f>J115+J118+J123</f>
        <v>20000</v>
      </c>
    </row>
    <row r="115" spans="1:10" ht="36" customHeight="1" outlineLevel="2">
      <c r="A115" s="50" t="s">
        <v>201</v>
      </c>
      <c r="B115" s="51">
        <v>703</v>
      </c>
      <c r="C115" s="52" t="s">
        <v>67</v>
      </c>
      <c r="D115" s="52" t="s">
        <v>53</v>
      </c>
      <c r="E115" s="63" t="s">
        <v>200</v>
      </c>
      <c r="F115" s="51"/>
      <c r="G115" s="53"/>
      <c r="H115" s="100">
        <f>H116+H117</f>
        <v>6000</v>
      </c>
      <c r="I115" s="100">
        <f>I116+I117</f>
        <v>10000</v>
      </c>
      <c r="J115" s="100">
        <f>J116+J117</f>
        <v>10000</v>
      </c>
    </row>
    <row r="116" spans="1:10" ht="32.25" customHeight="1" outlineLevel="2">
      <c r="A116" s="50" t="s">
        <v>208</v>
      </c>
      <c r="B116" s="51">
        <v>703</v>
      </c>
      <c r="C116" s="52" t="s">
        <v>67</v>
      </c>
      <c r="D116" s="52" t="s">
        <v>53</v>
      </c>
      <c r="E116" s="63" t="s">
        <v>202</v>
      </c>
      <c r="F116" s="51">
        <v>200</v>
      </c>
      <c r="G116" s="53"/>
      <c r="H116" s="100">
        <v>6000</v>
      </c>
      <c r="I116" s="100">
        <v>10000</v>
      </c>
      <c r="J116" s="100">
        <v>0</v>
      </c>
    </row>
    <row r="117" spans="1:10" ht="33.75" customHeight="1" outlineLevel="2">
      <c r="A117" s="50" t="s">
        <v>207</v>
      </c>
      <c r="B117" s="51">
        <v>703</v>
      </c>
      <c r="C117" s="52" t="s">
        <v>67</v>
      </c>
      <c r="D117" s="52" t="s">
        <v>53</v>
      </c>
      <c r="E117" s="63" t="s">
        <v>203</v>
      </c>
      <c r="F117" s="51">
        <v>200</v>
      </c>
      <c r="G117" s="53"/>
      <c r="H117" s="100">
        <v>0</v>
      </c>
      <c r="I117" s="100">
        <v>0</v>
      </c>
      <c r="J117" s="100">
        <v>10000</v>
      </c>
    </row>
    <row r="118" spans="1:10" ht="31.5" customHeight="1" outlineLevel="2">
      <c r="A118" s="50" t="s">
        <v>204</v>
      </c>
      <c r="B118" s="51">
        <v>703</v>
      </c>
      <c r="C118" s="52" t="s">
        <v>67</v>
      </c>
      <c r="D118" s="52" t="s">
        <v>53</v>
      </c>
      <c r="E118" s="63" t="s">
        <v>205</v>
      </c>
      <c r="F118" s="51"/>
      <c r="G118" s="53"/>
      <c r="H118" s="100">
        <f>H119+H120+H121+H122</f>
        <v>1272864.75</v>
      </c>
      <c r="I118" s="100">
        <f>I119+I120+I121+I122</f>
        <v>10000</v>
      </c>
      <c r="J118" s="100">
        <f>J119+J120+J121+J122</f>
        <v>0</v>
      </c>
    </row>
    <row r="119" spans="1:10" ht="44.25" customHeight="1" outlineLevel="2">
      <c r="A119" s="50" t="s">
        <v>206</v>
      </c>
      <c r="B119" s="51">
        <v>703</v>
      </c>
      <c r="C119" s="52" t="s">
        <v>67</v>
      </c>
      <c r="D119" s="52" t="s">
        <v>53</v>
      </c>
      <c r="E119" s="63" t="s">
        <v>209</v>
      </c>
      <c r="F119" s="51">
        <v>200</v>
      </c>
      <c r="G119" s="95">
        <v>7013</v>
      </c>
      <c r="H119" s="100">
        <v>1082000</v>
      </c>
      <c r="I119" s="100">
        <v>0</v>
      </c>
      <c r="J119" s="100">
        <v>0</v>
      </c>
    </row>
    <row r="120" spans="1:10" ht="46.5" customHeight="1" outlineLevel="2">
      <c r="A120" s="50" t="s">
        <v>206</v>
      </c>
      <c r="B120" s="51">
        <v>703</v>
      </c>
      <c r="C120" s="52" t="s">
        <v>67</v>
      </c>
      <c r="D120" s="52" t="s">
        <v>53</v>
      </c>
      <c r="E120" s="63" t="s">
        <v>209</v>
      </c>
      <c r="F120" s="51">
        <v>200</v>
      </c>
      <c r="G120" s="53"/>
      <c r="H120" s="100">
        <v>85583.75</v>
      </c>
      <c r="I120" s="100">
        <v>0</v>
      </c>
      <c r="J120" s="100">
        <v>0</v>
      </c>
    </row>
    <row r="121" spans="1:10" ht="41.25" customHeight="1" outlineLevel="2">
      <c r="A121" s="50" t="s">
        <v>206</v>
      </c>
      <c r="B121" s="51">
        <v>703</v>
      </c>
      <c r="C121" s="52" t="s">
        <v>67</v>
      </c>
      <c r="D121" s="52" t="s">
        <v>53</v>
      </c>
      <c r="E121" s="63" t="s">
        <v>210</v>
      </c>
      <c r="F121" s="51">
        <v>200</v>
      </c>
      <c r="G121" s="53"/>
      <c r="H121" s="100">
        <v>105281</v>
      </c>
      <c r="I121" s="100">
        <v>0</v>
      </c>
      <c r="J121" s="100">
        <v>0</v>
      </c>
    </row>
    <row r="122" spans="1:10" ht="33" customHeight="1" outlineLevel="2">
      <c r="A122" s="44" t="s">
        <v>214</v>
      </c>
      <c r="B122" s="51">
        <v>703</v>
      </c>
      <c r="C122" s="52" t="s">
        <v>67</v>
      </c>
      <c r="D122" s="52" t="s">
        <v>53</v>
      </c>
      <c r="E122" s="63" t="s">
        <v>211</v>
      </c>
      <c r="F122" s="51">
        <v>200</v>
      </c>
      <c r="G122" s="53"/>
      <c r="H122" s="100">
        <v>0</v>
      </c>
      <c r="I122" s="100">
        <v>10000</v>
      </c>
      <c r="J122" s="100">
        <v>0</v>
      </c>
    </row>
    <row r="123" spans="1:10" ht="20.25" customHeight="1" outlineLevel="2">
      <c r="A123" s="44" t="s">
        <v>212</v>
      </c>
      <c r="B123" s="85">
        <v>703</v>
      </c>
      <c r="C123" s="92" t="s">
        <v>67</v>
      </c>
      <c r="D123" s="92" t="s">
        <v>53</v>
      </c>
      <c r="E123" s="71" t="s">
        <v>213</v>
      </c>
      <c r="F123" s="51"/>
      <c r="G123" s="53"/>
      <c r="H123" s="100">
        <f>H124</f>
        <v>0</v>
      </c>
      <c r="I123" s="100">
        <f>I124</f>
        <v>0</v>
      </c>
      <c r="J123" s="100">
        <f>J124</f>
        <v>10000</v>
      </c>
    </row>
    <row r="124" spans="1:10" ht="39.75" customHeight="1" outlineLevel="2">
      <c r="A124" s="50" t="s">
        <v>215</v>
      </c>
      <c r="B124" s="85">
        <v>703</v>
      </c>
      <c r="C124" s="92" t="s">
        <v>67</v>
      </c>
      <c r="D124" s="92" t="s">
        <v>53</v>
      </c>
      <c r="E124" s="63" t="s">
        <v>216</v>
      </c>
      <c r="F124" s="51">
        <v>200</v>
      </c>
      <c r="G124" s="53"/>
      <c r="H124" s="100">
        <v>0</v>
      </c>
      <c r="I124" s="100">
        <v>0</v>
      </c>
      <c r="J124" s="100">
        <v>10000</v>
      </c>
    </row>
    <row r="125" spans="1:10" ht="18.75" customHeight="1" outlineLevel="2">
      <c r="A125" s="44" t="s">
        <v>27</v>
      </c>
      <c r="B125" s="85">
        <v>703</v>
      </c>
      <c r="C125" s="92" t="s">
        <v>67</v>
      </c>
      <c r="D125" s="92" t="s">
        <v>53</v>
      </c>
      <c r="E125" s="71" t="s">
        <v>63</v>
      </c>
      <c r="F125" s="51"/>
      <c r="G125" s="53"/>
      <c r="H125" s="100">
        <f>H126</f>
        <v>375000</v>
      </c>
      <c r="I125" s="100">
        <f>I126</f>
        <v>1000000</v>
      </c>
      <c r="J125" s="100">
        <f>J126</f>
        <v>980000</v>
      </c>
    </row>
    <row r="126" spans="1:10" ht="16.5" customHeight="1" outlineLevel="2">
      <c r="A126" s="44" t="s">
        <v>28</v>
      </c>
      <c r="B126" s="85">
        <v>703</v>
      </c>
      <c r="C126" s="92" t="s">
        <v>67</v>
      </c>
      <c r="D126" s="92" t="s">
        <v>53</v>
      </c>
      <c r="E126" s="71" t="s">
        <v>33</v>
      </c>
      <c r="F126" s="51"/>
      <c r="G126" s="53"/>
      <c r="H126" s="100">
        <f>H127+H128</f>
        <v>375000</v>
      </c>
      <c r="I126" s="100">
        <f>I127+I128</f>
        <v>1000000</v>
      </c>
      <c r="J126" s="100">
        <f>J127+J128</f>
        <v>980000</v>
      </c>
    </row>
    <row r="127" spans="1:10" ht="32.25" customHeight="1" outlineLevel="2">
      <c r="A127" s="44" t="s">
        <v>75</v>
      </c>
      <c r="B127" s="85">
        <v>703</v>
      </c>
      <c r="C127" s="92" t="s">
        <v>67</v>
      </c>
      <c r="D127" s="92" t="s">
        <v>53</v>
      </c>
      <c r="E127" s="71" t="s">
        <v>180</v>
      </c>
      <c r="F127" s="51">
        <v>200</v>
      </c>
      <c r="G127" s="53"/>
      <c r="H127" s="100">
        <v>0</v>
      </c>
      <c r="I127" s="102">
        <v>1000000</v>
      </c>
      <c r="J127" s="102">
        <v>980000</v>
      </c>
    </row>
    <row r="128" spans="1:10" ht="45" customHeight="1" outlineLevel="2">
      <c r="A128" s="44" t="s">
        <v>217</v>
      </c>
      <c r="B128" s="85">
        <v>703</v>
      </c>
      <c r="C128" s="92" t="s">
        <v>67</v>
      </c>
      <c r="D128" s="92" t="s">
        <v>53</v>
      </c>
      <c r="E128" s="71" t="s">
        <v>247</v>
      </c>
      <c r="F128" s="51">
        <v>200</v>
      </c>
      <c r="G128" s="53"/>
      <c r="H128" s="100">
        <v>375000</v>
      </c>
      <c r="I128" s="102">
        <v>0</v>
      </c>
      <c r="J128" s="102">
        <v>0</v>
      </c>
    </row>
    <row r="129" spans="1:10" s="2" customFormat="1" ht="18.75" customHeight="1" outlineLevel="3">
      <c r="A129" s="72" t="s">
        <v>16</v>
      </c>
      <c r="B129" s="73">
        <v>703</v>
      </c>
      <c r="C129" s="74" t="s">
        <v>83</v>
      </c>
      <c r="D129" s="74"/>
      <c r="E129" s="73"/>
      <c r="F129" s="73"/>
      <c r="G129" s="75"/>
      <c r="H129" s="103">
        <f>H130+H152</f>
        <v>5790000</v>
      </c>
      <c r="I129" s="103">
        <f>I130+I152</f>
        <v>5685700</v>
      </c>
      <c r="J129" s="103">
        <f>J130+J152</f>
        <v>5437800</v>
      </c>
    </row>
    <row r="130" spans="1:10" ht="20.25" customHeight="1" outlineLevel="5">
      <c r="A130" s="76" t="s">
        <v>17</v>
      </c>
      <c r="B130" s="77">
        <v>703</v>
      </c>
      <c r="C130" s="78" t="s">
        <v>83</v>
      </c>
      <c r="D130" s="78" t="s">
        <v>31</v>
      </c>
      <c r="E130" s="73"/>
      <c r="F130" s="77"/>
      <c r="G130" s="79"/>
      <c r="H130" s="99">
        <f>H131+H145</f>
        <v>4810000</v>
      </c>
      <c r="I130" s="99">
        <f>I131+I145</f>
        <v>4705700</v>
      </c>
      <c r="J130" s="99">
        <f>J131+J145</f>
        <v>4457800</v>
      </c>
    </row>
    <row r="131" spans="1:10" ht="38.25" outlineLevel="3">
      <c r="A131" s="80" t="s">
        <v>84</v>
      </c>
      <c r="B131" s="77">
        <v>703</v>
      </c>
      <c r="C131" s="78" t="s">
        <v>83</v>
      </c>
      <c r="D131" s="78" t="s">
        <v>31</v>
      </c>
      <c r="E131" s="81" t="s">
        <v>32</v>
      </c>
      <c r="F131" s="77"/>
      <c r="G131" s="79"/>
      <c r="H131" s="99">
        <f>H132</f>
        <v>4765300</v>
      </c>
      <c r="I131" s="99">
        <f>I132</f>
        <v>0</v>
      </c>
      <c r="J131" s="99">
        <f>J132</f>
        <v>0</v>
      </c>
    </row>
    <row r="132" spans="1:10" ht="29.25" customHeight="1" outlineLevel="5">
      <c r="A132" s="80" t="s">
        <v>85</v>
      </c>
      <c r="B132" s="77">
        <v>703</v>
      </c>
      <c r="C132" s="78" t="s">
        <v>83</v>
      </c>
      <c r="D132" s="78" t="s">
        <v>31</v>
      </c>
      <c r="E132" s="81" t="s">
        <v>86</v>
      </c>
      <c r="F132" s="77"/>
      <c r="G132" s="79"/>
      <c r="H132" s="99">
        <f>H133+H139+H141+H143</f>
        <v>4765300</v>
      </c>
      <c r="I132" s="99">
        <f>I133+I139+I141+I143</f>
        <v>0</v>
      </c>
      <c r="J132" s="99">
        <f>J133+J139+J141+J143</f>
        <v>0</v>
      </c>
    </row>
    <row r="133" spans="1:10" ht="42" customHeight="1" outlineLevel="1">
      <c r="A133" s="80" t="s">
        <v>87</v>
      </c>
      <c r="B133" s="77">
        <v>703</v>
      </c>
      <c r="C133" s="78" t="s">
        <v>83</v>
      </c>
      <c r="D133" s="78" t="s">
        <v>31</v>
      </c>
      <c r="E133" s="81" t="s">
        <v>88</v>
      </c>
      <c r="F133" s="77"/>
      <c r="G133" s="79"/>
      <c r="H133" s="99">
        <f>H134+H135+H136+H137+H138</f>
        <v>4664130</v>
      </c>
      <c r="I133" s="99">
        <f>I134+I135+I136+I137+I138</f>
        <v>0</v>
      </c>
      <c r="J133" s="99">
        <f>J134+J135+J136+J137+J138</f>
        <v>0</v>
      </c>
    </row>
    <row r="134" spans="1:10" ht="99" customHeight="1" outlineLevel="2">
      <c r="A134" s="80" t="s">
        <v>89</v>
      </c>
      <c r="B134" s="77">
        <v>703</v>
      </c>
      <c r="C134" s="78" t="s">
        <v>83</v>
      </c>
      <c r="D134" s="78" t="s">
        <v>31</v>
      </c>
      <c r="E134" s="81" t="s">
        <v>126</v>
      </c>
      <c r="F134" s="77">
        <v>100</v>
      </c>
      <c r="G134" s="79"/>
      <c r="H134" s="99">
        <v>2179800</v>
      </c>
      <c r="I134" s="99">
        <v>0</v>
      </c>
      <c r="J134" s="99">
        <v>0</v>
      </c>
    </row>
    <row r="135" spans="1:10" ht="58.5" customHeight="1" outlineLevel="3">
      <c r="A135" s="80" t="s">
        <v>90</v>
      </c>
      <c r="B135" s="77">
        <v>703</v>
      </c>
      <c r="C135" s="78" t="s">
        <v>83</v>
      </c>
      <c r="D135" s="78" t="s">
        <v>31</v>
      </c>
      <c r="E135" s="81" t="s">
        <v>126</v>
      </c>
      <c r="F135" s="77">
        <v>200</v>
      </c>
      <c r="G135" s="79"/>
      <c r="H135" s="99">
        <v>1310600</v>
      </c>
      <c r="I135" s="99">
        <v>0</v>
      </c>
      <c r="J135" s="99">
        <v>0</v>
      </c>
    </row>
    <row r="136" spans="1:10" ht="54" customHeight="1" outlineLevel="5">
      <c r="A136" s="80" t="s">
        <v>91</v>
      </c>
      <c r="B136" s="77">
        <v>703</v>
      </c>
      <c r="C136" s="78" t="s">
        <v>83</v>
      </c>
      <c r="D136" s="78" t="s">
        <v>31</v>
      </c>
      <c r="E136" s="81" t="s">
        <v>126</v>
      </c>
      <c r="F136" s="77">
        <v>800</v>
      </c>
      <c r="G136" s="79"/>
      <c r="H136" s="99">
        <v>24730</v>
      </c>
      <c r="I136" s="99">
        <v>0</v>
      </c>
      <c r="J136" s="99">
        <v>0</v>
      </c>
    </row>
    <row r="137" spans="1:10" ht="91.5" customHeight="1" outlineLevel="5">
      <c r="A137" s="80" t="s">
        <v>157</v>
      </c>
      <c r="B137" s="77">
        <v>703</v>
      </c>
      <c r="C137" s="78" t="s">
        <v>83</v>
      </c>
      <c r="D137" s="78" t="s">
        <v>31</v>
      </c>
      <c r="E137" s="82" t="s">
        <v>156</v>
      </c>
      <c r="F137" s="77">
        <v>100</v>
      </c>
      <c r="G137" s="84">
        <v>7039</v>
      </c>
      <c r="H137" s="99">
        <v>1091500</v>
      </c>
      <c r="I137" s="99">
        <v>0</v>
      </c>
      <c r="J137" s="99">
        <v>0</v>
      </c>
    </row>
    <row r="138" spans="1:10" ht="90" customHeight="1" outlineLevel="5">
      <c r="A138" s="80" t="s">
        <v>158</v>
      </c>
      <c r="B138" s="77">
        <v>703</v>
      </c>
      <c r="C138" s="78" t="s">
        <v>83</v>
      </c>
      <c r="D138" s="78" t="s">
        <v>31</v>
      </c>
      <c r="E138" s="82" t="s">
        <v>156</v>
      </c>
      <c r="F138" s="77">
        <v>100</v>
      </c>
      <c r="G138" s="79"/>
      <c r="H138" s="99">
        <v>57500</v>
      </c>
      <c r="I138" s="99">
        <v>0</v>
      </c>
      <c r="J138" s="99">
        <v>0</v>
      </c>
    </row>
    <row r="139" spans="1:10" ht="33.75" customHeight="1" outlineLevel="3">
      <c r="A139" s="80" t="s">
        <v>92</v>
      </c>
      <c r="B139" s="77">
        <v>703</v>
      </c>
      <c r="C139" s="78" t="s">
        <v>83</v>
      </c>
      <c r="D139" s="78" t="s">
        <v>31</v>
      </c>
      <c r="E139" s="81" t="s">
        <v>93</v>
      </c>
      <c r="F139" s="77"/>
      <c r="G139" s="79"/>
      <c r="H139" s="99">
        <f>H140</f>
        <v>60000</v>
      </c>
      <c r="I139" s="99">
        <f>I140</f>
        <v>0</v>
      </c>
      <c r="J139" s="99">
        <f>J140</f>
        <v>0</v>
      </c>
    </row>
    <row r="140" spans="1:10" ht="44.25" customHeight="1" outlineLevel="5">
      <c r="A140" s="80" t="s">
        <v>162</v>
      </c>
      <c r="B140" s="77">
        <v>703</v>
      </c>
      <c r="C140" s="78" t="s">
        <v>83</v>
      </c>
      <c r="D140" s="78" t="s">
        <v>31</v>
      </c>
      <c r="E140" s="81" t="s">
        <v>128</v>
      </c>
      <c r="F140" s="77">
        <v>200</v>
      </c>
      <c r="G140" s="79"/>
      <c r="H140" s="99">
        <v>60000</v>
      </c>
      <c r="I140" s="99">
        <v>0</v>
      </c>
      <c r="J140" s="99">
        <v>0</v>
      </c>
    </row>
    <row r="141" spans="1:10" ht="25.5" outlineLevel="2">
      <c r="A141" s="80" t="s">
        <v>94</v>
      </c>
      <c r="B141" s="77">
        <v>703</v>
      </c>
      <c r="C141" s="78" t="s">
        <v>83</v>
      </c>
      <c r="D141" s="78" t="s">
        <v>31</v>
      </c>
      <c r="E141" s="81" t="s">
        <v>95</v>
      </c>
      <c r="F141" s="77"/>
      <c r="G141" s="79"/>
      <c r="H141" s="99">
        <f>H142</f>
        <v>36570</v>
      </c>
      <c r="I141" s="99">
        <f>I142</f>
        <v>0</v>
      </c>
      <c r="J141" s="99">
        <f>J142</f>
        <v>0</v>
      </c>
    </row>
    <row r="142" spans="1:10" ht="50.25" customHeight="1" outlineLevel="3">
      <c r="A142" s="80" t="s">
        <v>96</v>
      </c>
      <c r="B142" s="77">
        <v>703</v>
      </c>
      <c r="C142" s="78" t="s">
        <v>83</v>
      </c>
      <c r="D142" s="78" t="s">
        <v>31</v>
      </c>
      <c r="E142" s="81" t="s">
        <v>127</v>
      </c>
      <c r="F142" s="77">
        <v>200</v>
      </c>
      <c r="G142" s="79"/>
      <c r="H142" s="99">
        <v>36570</v>
      </c>
      <c r="I142" s="99">
        <v>0</v>
      </c>
      <c r="J142" s="99">
        <v>0</v>
      </c>
    </row>
    <row r="143" spans="1:10" ht="38.25" customHeight="1" outlineLevel="3">
      <c r="A143" s="80" t="s">
        <v>129</v>
      </c>
      <c r="B143" s="77">
        <v>703</v>
      </c>
      <c r="C143" s="78" t="s">
        <v>83</v>
      </c>
      <c r="D143" s="78" t="s">
        <v>31</v>
      </c>
      <c r="E143" s="81" t="s">
        <v>130</v>
      </c>
      <c r="F143" s="77"/>
      <c r="G143" s="79"/>
      <c r="H143" s="99">
        <f>H144</f>
        <v>4600</v>
      </c>
      <c r="I143" s="99">
        <f>I144</f>
        <v>0</v>
      </c>
      <c r="J143" s="99">
        <f>J144</f>
        <v>0</v>
      </c>
    </row>
    <row r="144" spans="1:10" ht="30.75" customHeight="1" outlineLevel="3">
      <c r="A144" s="80" t="s">
        <v>131</v>
      </c>
      <c r="B144" s="77">
        <v>703</v>
      </c>
      <c r="C144" s="78" t="s">
        <v>83</v>
      </c>
      <c r="D144" s="78" t="s">
        <v>31</v>
      </c>
      <c r="E144" s="82" t="s">
        <v>132</v>
      </c>
      <c r="F144" s="77">
        <v>200</v>
      </c>
      <c r="G144" s="79"/>
      <c r="H144" s="99">
        <v>4600</v>
      </c>
      <c r="I144" s="99">
        <v>0</v>
      </c>
      <c r="J144" s="99">
        <v>0</v>
      </c>
    </row>
    <row r="145" spans="1:10" ht="15.75" customHeight="1" outlineLevel="3">
      <c r="A145" s="44" t="s">
        <v>27</v>
      </c>
      <c r="B145" s="77">
        <v>703</v>
      </c>
      <c r="C145" s="78" t="s">
        <v>83</v>
      </c>
      <c r="D145" s="78" t="s">
        <v>31</v>
      </c>
      <c r="E145" s="82">
        <v>99</v>
      </c>
      <c r="F145" s="90"/>
      <c r="G145" s="79"/>
      <c r="H145" s="99">
        <f>H146</f>
        <v>44700</v>
      </c>
      <c r="I145" s="99">
        <f>I146</f>
        <v>4705700</v>
      </c>
      <c r="J145" s="99">
        <f>J146</f>
        <v>4457800</v>
      </c>
    </row>
    <row r="146" spans="1:10" ht="19.5" customHeight="1" outlineLevel="3">
      <c r="A146" s="44" t="s">
        <v>28</v>
      </c>
      <c r="B146" s="77">
        <v>703</v>
      </c>
      <c r="C146" s="78" t="s">
        <v>83</v>
      </c>
      <c r="D146" s="78" t="s">
        <v>31</v>
      </c>
      <c r="E146" s="82" t="s">
        <v>33</v>
      </c>
      <c r="F146" s="90"/>
      <c r="G146" s="79"/>
      <c r="H146" s="99">
        <f>H147+H148+H149+H150+H151</f>
        <v>44700</v>
      </c>
      <c r="I146" s="99">
        <f>I147+I148+I149+I150+I151</f>
        <v>4705700</v>
      </c>
      <c r="J146" s="99">
        <f>J147+J148+J149+J150+J151</f>
        <v>4457800</v>
      </c>
    </row>
    <row r="147" spans="1:10" ht="99" customHeight="1" outlineLevel="3">
      <c r="A147" s="44" t="s">
        <v>198</v>
      </c>
      <c r="B147" s="77">
        <v>703</v>
      </c>
      <c r="C147" s="78" t="s">
        <v>83</v>
      </c>
      <c r="D147" s="78" t="s">
        <v>31</v>
      </c>
      <c r="E147" s="89" t="s">
        <v>199</v>
      </c>
      <c r="F147" s="85">
        <v>100</v>
      </c>
      <c r="G147" s="91">
        <v>6182</v>
      </c>
      <c r="H147" s="99">
        <v>44700</v>
      </c>
      <c r="I147" s="99">
        <v>44700</v>
      </c>
      <c r="J147" s="99">
        <v>44700</v>
      </c>
    </row>
    <row r="148" spans="1:10" ht="105" customHeight="1" outlineLevel="3">
      <c r="A148" s="44" t="s">
        <v>176</v>
      </c>
      <c r="B148" s="77">
        <v>703</v>
      </c>
      <c r="C148" s="78" t="s">
        <v>83</v>
      </c>
      <c r="D148" s="78" t="s">
        <v>31</v>
      </c>
      <c r="E148" s="89" t="s">
        <v>177</v>
      </c>
      <c r="F148" s="85">
        <v>100</v>
      </c>
      <c r="G148" s="91">
        <v>7039</v>
      </c>
      <c r="H148" s="99">
        <v>0</v>
      </c>
      <c r="I148" s="99">
        <v>1091500</v>
      </c>
      <c r="J148" s="99">
        <v>1091500</v>
      </c>
    </row>
    <row r="149" spans="1:10" ht="94.5" customHeight="1" outlineLevel="3">
      <c r="A149" s="44" t="s">
        <v>176</v>
      </c>
      <c r="B149" s="77">
        <v>703</v>
      </c>
      <c r="C149" s="78" t="s">
        <v>83</v>
      </c>
      <c r="D149" s="78" t="s">
        <v>31</v>
      </c>
      <c r="E149" s="89" t="s">
        <v>177</v>
      </c>
      <c r="F149" s="77">
        <v>100</v>
      </c>
      <c r="G149" s="79"/>
      <c r="H149" s="99">
        <v>0</v>
      </c>
      <c r="I149" s="99">
        <v>57500</v>
      </c>
      <c r="J149" s="99">
        <v>57500</v>
      </c>
    </row>
    <row r="150" spans="1:10" ht="97.5" customHeight="1" outlineLevel="3">
      <c r="A150" s="44" t="s">
        <v>179</v>
      </c>
      <c r="B150" s="77">
        <v>703</v>
      </c>
      <c r="C150" s="78" t="s">
        <v>83</v>
      </c>
      <c r="D150" s="78" t="s">
        <v>31</v>
      </c>
      <c r="E150" s="71" t="s">
        <v>178</v>
      </c>
      <c r="F150" s="77">
        <v>100</v>
      </c>
      <c r="G150" s="79"/>
      <c r="H150" s="99">
        <v>0</v>
      </c>
      <c r="I150" s="99">
        <v>2372000</v>
      </c>
      <c r="J150" s="102">
        <v>2372000</v>
      </c>
    </row>
    <row r="151" spans="1:10" ht="54" customHeight="1" outlineLevel="3">
      <c r="A151" s="80" t="s">
        <v>90</v>
      </c>
      <c r="B151" s="77">
        <v>703</v>
      </c>
      <c r="C151" s="78" t="s">
        <v>83</v>
      </c>
      <c r="D151" s="78" t="s">
        <v>31</v>
      </c>
      <c r="E151" s="71" t="s">
        <v>178</v>
      </c>
      <c r="F151" s="77">
        <v>200</v>
      </c>
      <c r="G151" s="83"/>
      <c r="H151" s="99">
        <v>0</v>
      </c>
      <c r="I151" s="99">
        <v>1140000</v>
      </c>
      <c r="J151" s="102">
        <v>892100</v>
      </c>
    </row>
    <row r="152" spans="1:10" ht="30" outlineLevel="5">
      <c r="A152" s="66" t="s">
        <v>120</v>
      </c>
      <c r="B152" s="51">
        <v>703</v>
      </c>
      <c r="C152" s="52" t="s">
        <v>83</v>
      </c>
      <c r="D152" s="52" t="s">
        <v>32</v>
      </c>
      <c r="E152" s="59"/>
      <c r="F152" s="51"/>
      <c r="G152" s="53"/>
      <c r="H152" s="100">
        <f>H153+H159</f>
        <v>980000</v>
      </c>
      <c r="I152" s="100">
        <f>I153+I159</f>
        <v>980000</v>
      </c>
      <c r="J152" s="100">
        <f>J153+J159</f>
        <v>980000</v>
      </c>
    </row>
    <row r="153" spans="1:10" ht="38.25" outlineLevel="2">
      <c r="A153" s="50" t="s">
        <v>84</v>
      </c>
      <c r="B153" s="51">
        <v>703</v>
      </c>
      <c r="C153" s="52" t="s">
        <v>83</v>
      </c>
      <c r="D153" s="52" t="s">
        <v>32</v>
      </c>
      <c r="E153" s="63" t="s">
        <v>97</v>
      </c>
      <c r="F153" s="51"/>
      <c r="G153" s="53"/>
      <c r="H153" s="100">
        <f aca="true" t="shared" si="8" ref="H153:J154">H154</f>
        <v>980000</v>
      </c>
      <c r="I153" s="100">
        <f t="shared" si="8"/>
        <v>0</v>
      </c>
      <c r="J153" s="100">
        <f t="shared" si="8"/>
        <v>0</v>
      </c>
    </row>
    <row r="154" spans="1:10" ht="56.25" customHeight="1" outlineLevel="3">
      <c r="A154" s="50" t="s">
        <v>98</v>
      </c>
      <c r="B154" s="51">
        <v>703</v>
      </c>
      <c r="C154" s="52" t="s">
        <v>83</v>
      </c>
      <c r="D154" s="52" t="s">
        <v>32</v>
      </c>
      <c r="E154" s="63" t="s">
        <v>99</v>
      </c>
      <c r="F154" s="51"/>
      <c r="G154" s="53"/>
      <c r="H154" s="100">
        <f t="shared" si="8"/>
        <v>980000</v>
      </c>
      <c r="I154" s="100">
        <f t="shared" si="8"/>
        <v>0</v>
      </c>
      <c r="J154" s="100">
        <f t="shared" si="8"/>
        <v>0</v>
      </c>
    </row>
    <row r="155" spans="1:10" ht="38.25" customHeight="1" outlineLevel="5">
      <c r="A155" s="50" t="s">
        <v>100</v>
      </c>
      <c r="B155" s="51">
        <v>703</v>
      </c>
      <c r="C155" s="52" t="s">
        <v>83</v>
      </c>
      <c r="D155" s="52" t="s">
        <v>32</v>
      </c>
      <c r="E155" s="63" t="s">
        <v>101</v>
      </c>
      <c r="F155" s="51"/>
      <c r="G155" s="53"/>
      <c r="H155" s="100">
        <f>H156+H157+H158</f>
        <v>980000</v>
      </c>
      <c r="I155" s="100">
        <f>I156+I157+I158</f>
        <v>0</v>
      </c>
      <c r="J155" s="100">
        <f>J156+J157+J158</f>
        <v>0</v>
      </c>
    </row>
    <row r="156" spans="1:10" ht="96.75" customHeight="1" outlineLevel="2">
      <c r="A156" s="50" t="s">
        <v>102</v>
      </c>
      <c r="B156" s="51">
        <v>703</v>
      </c>
      <c r="C156" s="52" t="s">
        <v>83</v>
      </c>
      <c r="D156" s="52" t="s">
        <v>32</v>
      </c>
      <c r="E156" s="59" t="s">
        <v>103</v>
      </c>
      <c r="F156" s="51">
        <v>100</v>
      </c>
      <c r="G156" s="53"/>
      <c r="H156" s="100">
        <v>960000</v>
      </c>
      <c r="I156" s="100">
        <v>0</v>
      </c>
      <c r="J156" s="100">
        <v>0</v>
      </c>
    </row>
    <row r="157" spans="1:10" ht="65.25" customHeight="1" outlineLevel="3">
      <c r="A157" s="50" t="s">
        <v>104</v>
      </c>
      <c r="B157" s="51">
        <v>703</v>
      </c>
      <c r="C157" s="52" t="s">
        <v>83</v>
      </c>
      <c r="D157" s="52" t="s">
        <v>32</v>
      </c>
      <c r="E157" s="59" t="s">
        <v>103</v>
      </c>
      <c r="F157" s="51">
        <v>200</v>
      </c>
      <c r="G157" s="53"/>
      <c r="H157" s="100">
        <v>15250</v>
      </c>
      <c r="I157" s="100">
        <v>0</v>
      </c>
      <c r="J157" s="100">
        <v>0</v>
      </c>
    </row>
    <row r="158" spans="1:10" ht="55.5" customHeight="1" outlineLevel="5">
      <c r="A158" s="50" t="s">
        <v>105</v>
      </c>
      <c r="B158" s="51">
        <v>703</v>
      </c>
      <c r="C158" s="52" t="s">
        <v>83</v>
      </c>
      <c r="D158" s="52" t="s">
        <v>32</v>
      </c>
      <c r="E158" s="59" t="s">
        <v>103</v>
      </c>
      <c r="F158" s="51">
        <v>800</v>
      </c>
      <c r="G158" s="53"/>
      <c r="H158" s="100">
        <v>4750</v>
      </c>
      <c r="I158" s="100">
        <v>0</v>
      </c>
      <c r="J158" s="100">
        <v>0</v>
      </c>
    </row>
    <row r="159" spans="1:10" ht="21.75" customHeight="1" outlineLevel="5">
      <c r="A159" s="44" t="s">
        <v>27</v>
      </c>
      <c r="B159" s="51">
        <v>703</v>
      </c>
      <c r="C159" s="52" t="s">
        <v>83</v>
      </c>
      <c r="D159" s="52" t="s">
        <v>32</v>
      </c>
      <c r="E159" s="89">
        <v>99</v>
      </c>
      <c r="F159" s="51"/>
      <c r="G159" s="53"/>
      <c r="H159" s="100">
        <f aca="true" t="shared" si="9" ref="H159:J160">H160</f>
        <v>0</v>
      </c>
      <c r="I159" s="100">
        <f t="shared" si="9"/>
        <v>980000</v>
      </c>
      <c r="J159" s="100">
        <f t="shared" si="9"/>
        <v>980000</v>
      </c>
    </row>
    <row r="160" spans="1:10" ht="24" customHeight="1" outlineLevel="5">
      <c r="A160" s="44" t="s">
        <v>28</v>
      </c>
      <c r="B160" s="51">
        <v>703</v>
      </c>
      <c r="C160" s="52" t="s">
        <v>83</v>
      </c>
      <c r="D160" s="52" t="s">
        <v>32</v>
      </c>
      <c r="E160" s="89" t="s">
        <v>33</v>
      </c>
      <c r="F160" s="51"/>
      <c r="G160" s="53"/>
      <c r="H160" s="100">
        <f t="shared" si="9"/>
        <v>0</v>
      </c>
      <c r="I160" s="100">
        <f t="shared" si="9"/>
        <v>980000</v>
      </c>
      <c r="J160" s="100">
        <f t="shared" si="9"/>
        <v>980000</v>
      </c>
    </row>
    <row r="161" spans="1:10" ht="94.5" customHeight="1" outlineLevel="5">
      <c r="A161" s="44" t="s">
        <v>102</v>
      </c>
      <c r="B161" s="51">
        <v>703</v>
      </c>
      <c r="C161" s="52" t="s">
        <v>83</v>
      </c>
      <c r="D161" s="52" t="s">
        <v>32</v>
      </c>
      <c r="E161" s="89" t="s">
        <v>175</v>
      </c>
      <c r="F161" s="51">
        <v>100</v>
      </c>
      <c r="G161" s="53"/>
      <c r="H161" s="100">
        <v>0</v>
      </c>
      <c r="I161" s="100">
        <v>980000</v>
      </c>
      <c r="J161" s="100">
        <v>980000</v>
      </c>
    </row>
    <row r="162" spans="1:10" ht="18.75" customHeight="1" outlineLevel="3">
      <c r="A162" s="61" t="s">
        <v>12</v>
      </c>
      <c r="B162" s="55">
        <v>703</v>
      </c>
      <c r="C162" s="56" t="s">
        <v>106</v>
      </c>
      <c r="D162" s="56"/>
      <c r="E162" s="70"/>
      <c r="F162" s="55"/>
      <c r="G162" s="57"/>
      <c r="H162" s="101">
        <f>H163</f>
        <v>48000</v>
      </c>
      <c r="I162" s="101">
        <f>I163</f>
        <v>48000</v>
      </c>
      <c r="J162" s="101">
        <f>J163</f>
        <v>48000</v>
      </c>
    </row>
    <row r="163" spans="1:10" ht="15" outlineLevel="5">
      <c r="A163" s="47" t="s">
        <v>13</v>
      </c>
      <c r="B163" s="51">
        <v>703</v>
      </c>
      <c r="C163" s="52" t="s">
        <v>106</v>
      </c>
      <c r="D163" s="52" t="s">
        <v>31</v>
      </c>
      <c r="E163" s="59"/>
      <c r="F163" s="51"/>
      <c r="G163" s="53"/>
      <c r="H163" s="100">
        <f>H164+H167</f>
        <v>48000</v>
      </c>
      <c r="I163" s="100">
        <f>I164+I167</f>
        <v>48000</v>
      </c>
      <c r="J163" s="100">
        <f>J164+J167</f>
        <v>48000</v>
      </c>
    </row>
    <row r="164" spans="1:10" ht="54" customHeight="1" outlineLevel="5">
      <c r="A164" s="50" t="s">
        <v>107</v>
      </c>
      <c r="B164" s="51">
        <v>703</v>
      </c>
      <c r="C164" s="52" t="s">
        <v>106</v>
      </c>
      <c r="D164" s="52" t="s">
        <v>31</v>
      </c>
      <c r="E164" s="63" t="s">
        <v>108</v>
      </c>
      <c r="F164" s="51"/>
      <c r="G164" s="53"/>
      <c r="H164" s="100">
        <f aca="true" t="shared" si="10" ref="H164:J165">H165</f>
        <v>48000</v>
      </c>
      <c r="I164" s="100">
        <f t="shared" si="10"/>
        <v>0</v>
      </c>
      <c r="J164" s="100">
        <f t="shared" si="10"/>
        <v>0</v>
      </c>
    </row>
    <row r="165" spans="1:10" ht="25.5" outlineLevel="5">
      <c r="A165" s="50" t="s">
        <v>109</v>
      </c>
      <c r="B165" s="51">
        <v>703</v>
      </c>
      <c r="C165" s="52" t="s">
        <v>106</v>
      </c>
      <c r="D165" s="52" t="s">
        <v>31</v>
      </c>
      <c r="E165" s="59" t="s">
        <v>110</v>
      </c>
      <c r="F165" s="51"/>
      <c r="G165" s="53"/>
      <c r="H165" s="100">
        <f t="shared" si="10"/>
        <v>48000</v>
      </c>
      <c r="I165" s="100">
        <f t="shared" si="10"/>
        <v>0</v>
      </c>
      <c r="J165" s="100">
        <f t="shared" si="10"/>
        <v>0</v>
      </c>
    </row>
    <row r="166" spans="1:10" ht="40.5" customHeight="1" outlineLevel="5">
      <c r="A166" s="50" t="s">
        <v>173</v>
      </c>
      <c r="B166" s="51">
        <v>703</v>
      </c>
      <c r="C166" s="52" t="s">
        <v>106</v>
      </c>
      <c r="D166" s="52" t="s">
        <v>31</v>
      </c>
      <c r="E166" s="59" t="s">
        <v>111</v>
      </c>
      <c r="F166" s="51">
        <v>300</v>
      </c>
      <c r="G166" s="53"/>
      <c r="H166" s="100">
        <v>48000</v>
      </c>
      <c r="I166" s="100">
        <v>0</v>
      </c>
      <c r="J166" s="100">
        <v>0</v>
      </c>
    </row>
    <row r="167" spans="1:10" ht="14.25" customHeight="1" outlineLevel="5">
      <c r="A167" s="44" t="s">
        <v>27</v>
      </c>
      <c r="B167" s="51">
        <v>703</v>
      </c>
      <c r="C167" s="52" t="s">
        <v>106</v>
      </c>
      <c r="D167" s="52" t="s">
        <v>31</v>
      </c>
      <c r="E167" s="89">
        <v>99</v>
      </c>
      <c r="F167" s="51"/>
      <c r="G167" s="53"/>
      <c r="H167" s="100">
        <f aca="true" t="shared" si="11" ref="H167:J168">H168</f>
        <v>0</v>
      </c>
      <c r="I167" s="100">
        <f t="shared" si="11"/>
        <v>48000</v>
      </c>
      <c r="J167" s="100">
        <f t="shared" si="11"/>
        <v>48000</v>
      </c>
    </row>
    <row r="168" spans="1:10" ht="15" outlineLevel="5">
      <c r="A168" s="44" t="s">
        <v>28</v>
      </c>
      <c r="B168" s="51">
        <v>703</v>
      </c>
      <c r="C168" s="52" t="s">
        <v>106</v>
      </c>
      <c r="D168" s="52" t="s">
        <v>31</v>
      </c>
      <c r="E168" s="89" t="s">
        <v>38</v>
      </c>
      <c r="F168" s="51"/>
      <c r="G168" s="53"/>
      <c r="H168" s="100">
        <f t="shared" si="11"/>
        <v>0</v>
      </c>
      <c r="I168" s="100">
        <f t="shared" si="11"/>
        <v>48000</v>
      </c>
      <c r="J168" s="100">
        <f t="shared" si="11"/>
        <v>48000</v>
      </c>
    </row>
    <row r="169" spans="1:10" ht="42" customHeight="1" outlineLevel="5">
      <c r="A169" s="44" t="s">
        <v>173</v>
      </c>
      <c r="B169" s="51">
        <v>703</v>
      </c>
      <c r="C169" s="52" t="s">
        <v>106</v>
      </c>
      <c r="D169" s="52" t="s">
        <v>31</v>
      </c>
      <c r="E169" s="89" t="s">
        <v>174</v>
      </c>
      <c r="F169" s="51">
        <v>300</v>
      </c>
      <c r="G169" s="53"/>
      <c r="H169" s="100">
        <v>0</v>
      </c>
      <c r="I169" s="100">
        <v>48000</v>
      </c>
      <c r="J169" s="100">
        <v>48000</v>
      </c>
    </row>
    <row r="170" spans="1:10" ht="15" outlineLevel="5">
      <c r="A170" s="61" t="s">
        <v>14</v>
      </c>
      <c r="B170" s="55">
        <v>703</v>
      </c>
      <c r="C170" s="56" t="s">
        <v>37</v>
      </c>
      <c r="D170" s="52"/>
      <c r="E170" s="55"/>
      <c r="F170" s="51"/>
      <c r="G170" s="53"/>
      <c r="H170" s="100">
        <f>H171+H179</f>
        <v>6677561.399999999</v>
      </c>
      <c r="I170" s="100">
        <f>I171+I179</f>
        <v>50000</v>
      </c>
      <c r="J170" s="100">
        <f>J171+J179</f>
        <v>50000</v>
      </c>
    </row>
    <row r="171" spans="1:10" ht="15" outlineLevel="5">
      <c r="A171" s="66" t="s">
        <v>15</v>
      </c>
      <c r="B171" s="51">
        <v>703</v>
      </c>
      <c r="C171" s="52" t="s">
        <v>37</v>
      </c>
      <c r="D171" s="52" t="s">
        <v>31</v>
      </c>
      <c r="E171" s="55"/>
      <c r="F171" s="51"/>
      <c r="G171" s="53"/>
      <c r="H171" s="100">
        <f>H172+H176</f>
        <v>180000</v>
      </c>
      <c r="I171" s="100">
        <f>I172+I176</f>
        <v>50000</v>
      </c>
      <c r="J171" s="100">
        <f>J172+J176</f>
        <v>50000</v>
      </c>
    </row>
    <row r="172" spans="1:10" ht="57" customHeight="1" outlineLevel="5">
      <c r="A172" s="44" t="s">
        <v>149</v>
      </c>
      <c r="B172" s="51">
        <v>703</v>
      </c>
      <c r="C172" s="52" t="s">
        <v>37</v>
      </c>
      <c r="D172" s="52" t="s">
        <v>31</v>
      </c>
      <c r="E172" s="63" t="s">
        <v>83</v>
      </c>
      <c r="F172" s="51"/>
      <c r="G172" s="53"/>
      <c r="H172" s="100">
        <f>H173</f>
        <v>180000</v>
      </c>
      <c r="I172" s="100">
        <f>I173</f>
        <v>0</v>
      </c>
      <c r="J172" s="100">
        <f>J173</f>
        <v>0</v>
      </c>
    </row>
    <row r="173" spans="1:10" ht="54.75" customHeight="1" outlineLevel="5">
      <c r="A173" s="44" t="s">
        <v>152</v>
      </c>
      <c r="B173" s="51">
        <v>703</v>
      </c>
      <c r="C173" s="52" t="s">
        <v>37</v>
      </c>
      <c r="D173" s="52" t="s">
        <v>31</v>
      </c>
      <c r="E173" s="59" t="s">
        <v>150</v>
      </c>
      <c r="F173" s="51"/>
      <c r="G173" s="53"/>
      <c r="H173" s="100">
        <f>H174+H175</f>
        <v>180000</v>
      </c>
      <c r="I173" s="100">
        <f>I174+I175</f>
        <v>0</v>
      </c>
      <c r="J173" s="100">
        <f>J174+J175</f>
        <v>0</v>
      </c>
    </row>
    <row r="174" spans="1:10" ht="43.5" customHeight="1" outlineLevel="5">
      <c r="A174" s="50" t="s">
        <v>153</v>
      </c>
      <c r="B174" s="51">
        <v>703</v>
      </c>
      <c r="C174" s="52" t="s">
        <v>37</v>
      </c>
      <c r="D174" s="52" t="s">
        <v>31</v>
      </c>
      <c r="E174" s="59" t="s">
        <v>151</v>
      </c>
      <c r="F174" s="51">
        <v>200</v>
      </c>
      <c r="G174" s="53"/>
      <c r="H174" s="100">
        <v>115740</v>
      </c>
      <c r="I174" s="100">
        <v>0</v>
      </c>
      <c r="J174" s="100">
        <v>0</v>
      </c>
    </row>
    <row r="175" spans="1:10" ht="39.75" customHeight="1" outlineLevel="5">
      <c r="A175" s="50" t="s">
        <v>154</v>
      </c>
      <c r="B175" s="51">
        <v>703</v>
      </c>
      <c r="C175" s="52" t="s">
        <v>37</v>
      </c>
      <c r="D175" s="52" t="s">
        <v>31</v>
      </c>
      <c r="E175" s="59" t="s">
        <v>155</v>
      </c>
      <c r="F175" s="51">
        <v>200</v>
      </c>
      <c r="G175" s="53"/>
      <c r="H175" s="100">
        <v>64260</v>
      </c>
      <c r="I175" s="100">
        <v>0</v>
      </c>
      <c r="J175" s="100">
        <v>0</v>
      </c>
    </row>
    <row r="176" spans="1:10" ht="18.75" customHeight="1" outlineLevel="5">
      <c r="A176" s="44" t="s">
        <v>27</v>
      </c>
      <c r="B176" s="51">
        <v>703</v>
      </c>
      <c r="C176" s="52" t="s">
        <v>37</v>
      </c>
      <c r="D176" s="52" t="s">
        <v>31</v>
      </c>
      <c r="E176" s="59">
        <v>99</v>
      </c>
      <c r="F176" s="51"/>
      <c r="G176" s="53"/>
      <c r="H176" s="100">
        <f aca="true" t="shared" si="12" ref="H176:J177">H177</f>
        <v>0</v>
      </c>
      <c r="I176" s="100">
        <f t="shared" si="12"/>
        <v>50000</v>
      </c>
      <c r="J176" s="100">
        <f t="shared" si="12"/>
        <v>50000</v>
      </c>
    </row>
    <row r="177" spans="1:10" ht="15" outlineLevel="5">
      <c r="A177" s="44" t="s">
        <v>28</v>
      </c>
      <c r="B177" s="51">
        <v>703</v>
      </c>
      <c r="C177" s="52" t="s">
        <v>37</v>
      </c>
      <c r="D177" s="52" t="s">
        <v>31</v>
      </c>
      <c r="E177" s="71" t="s">
        <v>38</v>
      </c>
      <c r="F177" s="51"/>
      <c r="G177" s="53"/>
      <c r="H177" s="100">
        <f t="shared" si="12"/>
        <v>0</v>
      </c>
      <c r="I177" s="100">
        <f t="shared" si="12"/>
        <v>50000</v>
      </c>
      <c r="J177" s="100">
        <f t="shared" si="12"/>
        <v>50000</v>
      </c>
    </row>
    <row r="178" spans="1:10" ht="42.75" customHeight="1" outlineLevel="5">
      <c r="A178" s="38" t="s">
        <v>153</v>
      </c>
      <c r="B178" s="51">
        <v>703</v>
      </c>
      <c r="C178" s="52" t="s">
        <v>37</v>
      </c>
      <c r="D178" s="52" t="s">
        <v>31</v>
      </c>
      <c r="E178" s="71" t="s">
        <v>172</v>
      </c>
      <c r="F178" s="85">
        <v>200</v>
      </c>
      <c r="G178" s="53"/>
      <c r="H178" s="100">
        <v>0</v>
      </c>
      <c r="I178" s="100">
        <v>50000</v>
      </c>
      <c r="J178" s="100">
        <v>50000</v>
      </c>
    </row>
    <row r="179" spans="1:10" ht="21" customHeight="1" outlineLevel="5">
      <c r="A179" s="105" t="s">
        <v>228</v>
      </c>
      <c r="B179" s="51">
        <v>703</v>
      </c>
      <c r="C179" s="52" t="s">
        <v>37</v>
      </c>
      <c r="D179" s="52" t="s">
        <v>51</v>
      </c>
      <c r="E179" s="71"/>
      <c r="F179" s="88"/>
      <c r="G179" s="53"/>
      <c r="H179" s="100">
        <f>H180</f>
        <v>6497561.399999999</v>
      </c>
      <c r="I179" s="100">
        <f>I180</f>
        <v>0</v>
      </c>
      <c r="J179" s="100">
        <f>J180</f>
        <v>0</v>
      </c>
    </row>
    <row r="180" spans="1:10" ht="56.25" customHeight="1" outlineLevel="5">
      <c r="A180" s="44" t="s">
        <v>149</v>
      </c>
      <c r="B180" s="51">
        <v>703</v>
      </c>
      <c r="C180" s="52" t="s">
        <v>226</v>
      </c>
      <c r="D180" s="52" t="s">
        <v>51</v>
      </c>
      <c r="E180" s="71" t="s">
        <v>227</v>
      </c>
      <c r="F180" s="88"/>
      <c r="G180" s="53"/>
      <c r="H180" s="100">
        <f>H181</f>
        <v>6497561.399999999</v>
      </c>
      <c r="I180" s="100">
        <f>I184</f>
        <v>0</v>
      </c>
      <c r="J180" s="100">
        <f>J184</f>
        <v>0</v>
      </c>
    </row>
    <row r="181" spans="1:10" ht="36" customHeight="1" outlineLevel="5">
      <c r="A181" s="44" t="s">
        <v>229</v>
      </c>
      <c r="B181" s="51">
        <v>703</v>
      </c>
      <c r="C181" s="52" t="s">
        <v>226</v>
      </c>
      <c r="D181" s="52" t="s">
        <v>51</v>
      </c>
      <c r="E181" s="71" t="s">
        <v>230</v>
      </c>
      <c r="F181" s="88"/>
      <c r="G181" s="53"/>
      <c r="H181" s="100">
        <f>H182+H183</f>
        <v>6497561.399999999</v>
      </c>
      <c r="I181" s="100">
        <f>I182+I183</f>
        <v>0</v>
      </c>
      <c r="J181" s="100">
        <f>J182+J183</f>
        <v>0</v>
      </c>
    </row>
    <row r="182" spans="1:10" ht="56.25" customHeight="1" outlineLevel="5">
      <c r="A182" s="44" t="s">
        <v>231</v>
      </c>
      <c r="B182" s="51">
        <v>703</v>
      </c>
      <c r="C182" s="52" t="s">
        <v>226</v>
      </c>
      <c r="D182" s="52" t="s">
        <v>51</v>
      </c>
      <c r="E182" s="71" t="s">
        <v>232</v>
      </c>
      <c r="F182" s="85">
        <v>400</v>
      </c>
      <c r="G182" s="52">
        <v>7521</v>
      </c>
      <c r="H182" s="100">
        <v>5198030.52</v>
      </c>
      <c r="I182" s="100">
        <v>0</v>
      </c>
      <c r="J182" s="100">
        <v>0</v>
      </c>
    </row>
    <row r="183" spans="1:10" ht="56.25" customHeight="1" outlineLevel="5">
      <c r="A183" s="44" t="s">
        <v>231</v>
      </c>
      <c r="B183" s="51">
        <v>703</v>
      </c>
      <c r="C183" s="52" t="s">
        <v>226</v>
      </c>
      <c r="D183" s="52" t="s">
        <v>51</v>
      </c>
      <c r="E183" s="71" t="s">
        <v>232</v>
      </c>
      <c r="F183" s="85">
        <v>400</v>
      </c>
      <c r="G183" s="53"/>
      <c r="H183" s="100">
        <v>1299530.88</v>
      </c>
      <c r="I183" s="100">
        <v>0</v>
      </c>
      <c r="J183" s="100">
        <v>0</v>
      </c>
    </row>
    <row r="184" spans="1:10" ht="29.25" customHeight="1" outlineLevel="5">
      <c r="A184" s="111" t="s">
        <v>240</v>
      </c>
      <c r="B184" s="112">
        <v>708</v>
      </c>
      <c r="C184" s="113"/>
      <c r="D184" s="113"/>
      <c r="E184" s="114"/>
      <c r="F184" s="115"/>
      <c r="G184" s="116"/>
      <c r="H184" s="117">
        <f>H185</f>
        <v>115800</v>
      </c>
      <c r="I184" s="117">
        <f aca="true" t="shared" si="13" ref="I184:J187">I185</f>
        <v>0</v>
      </c>
      <c r="J184" s="117">
        <f t="shared" si="13"/>
        <v>0</v>
      </c>
    </row>
    <row r="185" spans="1:10" ht="20.25" customHeight="1" outlineLevel="5">
      <c r="A185" s="94" t="s">
        <v>188</v>
      </c>
      <c r="B185" s="51">
        <v>708</v>
      </c>
      <c r="C185" s="52" t="s">
        <v>31</v>
      </c>
      <c r="D185" s="52" t="s">
        <v>183</v>
      </c>
      <c r="E185" s="71"/>
      <c r="F185" s="85"/>
      <c r="G185" s="52"/>
      <c r="H185" s="100">
        <f>H186</f>
        <v>115800</v>
      </c>
      <c r="I185" s="100">
        <f t="shared" si="13"/>
        <v>0</v>
      </c>
      <c r="J185" s="100">
        <f t="shared" si="13"/>
        <v>0</v>
      </c>
    </row>
    <row r="186" spans="1:10" ht="18.75" customHeight="1" outlineLevel="5">
      <c r="A186" s="44" t="s">
        <v>27</v>
      </c>
      <c r="B186" s="51">
        <v>708</v>
      </c>
      <c r="C186" s="52" t="s">
        <v>31</v>
      </c>
      <c r="D186" s="52" t="s">
        <v>183</v>
      </c>
      <c r="E186" s="71" t="s">
        <v>63</v>
      </c>
      <c r="F186" s="85"/>
      <c r="G186" s="52"/>
      <c r="H186" s="100">
        <f>H187</f>
        <v>115800</v>
      </c>
      <c r="I186" s="100">
        <f t="shared" si="13"/>
        <v>0</v>
      </c>
      <c r="J186" s="100">
        <f t="shared" si="13"/>
        <v>0</v>
      </c>
    </row>
    <row r="187" spans="1:10" ht="25.5" customHeight="1" outlineLevel="5">
      <c r="A187" s="44" t="s">
        <v>28</v>
      </c>
      <c r="B187" s="51">
        <v>708</v>
      </c>
      <c r="C187" s="52" t="s">
        <v>31</v>
      </c>
      <c r="D187" s="52" t="s">
        <v>183</v>
      </c>
      <c r="E187" s="71" t="s">
        <v>33</v>
      </c>
      <c r="F187" s="85"/>
      <c r="G187" s="52"/>
      <c r="H187" s="100">
        <f>H188</f>
        <v>115800</v>
      </c>
      <c r="I187" s="100">
        <f t="shared" si="13"/>
        <v>0</v>
      </c>
      <c r="J187" s="100">
        <f t="shared" si="13"/>
        <v>0</v>
      </c>
    </row>
    <row r="188" spans="1:10" ht="29.25" customHeight="1" outlineLevel="5">
      <c r="A188" s="44" t="s">
        <v>189</v>
      </c>
      <c r="B188" s="51">
        <v>703</v>
      </c>
      <c r="C188" s="52" t="s">
        <v>31</v>
      </c>
      <c r="D188" s="52" t="s">
        <v>183</v>
      </c>
      <c r="E188" s="45" t="s">
        <v>190</v>
      </c>
      <c r="F188" s="85">
        <v>244</v>
      </c>
      <c r="G188" s="53"/>
      <c r="H188" s="100">
        <v>115800</v>
      </c>
      <c r="I188" s="100">
        <v>0</v>
      </c>
      <c r="J188" s="100">
        <v>0</v>
      </c>
    </row>
    <row r="189" spans="1:10" ht="15.75" outlineLevel="5">
      <c r="A189" s="68" t="s">
        <v>3</v>
      </c>
      <c r="B189" s="68"/>
      <c r="C189" s="68"/>
      <c r="D189" s="68"/>
      <c r="E189" s="68"/>
      <c r="F189" s="68"/>
      <c r="G189" s="69"/>
      <c r="H189" s="104">
        <f>H24+H54+H60+H70+H91+H129+H162+H170+H184</f>
        <v>33857540.95</v>
      </c>
      <c r="I189" s="104">
        <f>I24+I54+I60+I70+I91+I129+I162+I170+I184</f>
        <v>12107246.530000001</v>
      </c>
      <c r="J189" s="104">
        <f>J24+J54+J60+J70+J91+J129+J162+J170+J184</f>
        <v>12324088</v>
      </c>
    </row>
    <row r="191" spans="1:5" ht="12.75">
      <c r="A191" s="19" t="s">
        <v>220</v>
      </c>
      <c r="E191" s="19" t="s">
        <v>219</v>
      </c>
    </row>
    <row r="193" spans="1:15" ht="12.75">
      <c r="A193" s="118"/>
      <c r="B193" s="118"/>
      <c r="C193" s="118"/>
      <c r="D193" s="118"/>
      <c r="E193" s="118"/>
      <c r="F193" s="118"/>
      <c r="G193" s="28"/>
      <c r="H193"/>
      <c r="I193" s="22"/>
      <c r="J193" s="22"/>
      <c r="K193"/>
      <c r="L193"/>
      <c r="M193"/>
      <c r="N193"/>
      <c r="O193"/>
    </row>
    <row r="194" spans="1:15" ht="12.75">
      <c r="A194" s="17"/>
      <c r="B194" s="18"/>
      <c r="C194" s="18"/>
      <c r="D194" s="18"/>
      <c r="E194" s="18"/>
      <c r="F194" s="18"/>
      <c r="G194" s="28"/>
      <c r="H194" s="19"/>
      <c r="I194" s="22"/>
      <c r="J194" s="22"/>
      <c r="K194"/>
      <c r="L194"/>
      <c r="M194"/>
      <c r="N194"/>
      <c r="O194"/>
    </row>
  </sheetData>
  <sheetProtection/>
  <autoFilter ref="A22:O189"/>
  <mergeCells count="18">
    <mergeCell ref="H10:I10"/>
    <mergeCell ref="A18:J18"/>
    <mergeCell ref="A21:A22"/>
    <mergeCell ref="A16:J17"/>
    <mergeCell ref="I20:J20"/>
    <mergeCell ref="H12:J12"/>
    <mergeCell ref="H14:J14"/>
    <mergeCell ref="A15:J15"/>
    <mergeCell ref="A193:F193"/>
    <mergeCell ref="H21:J21"/>
    <mergeCell ref="I1:J1"/>
    <mergeCell ref="A19:J19"/>
    <mergeCell ref="B21:B22"/>
    <mergeCell ref="D21:D22"/>
    <mergeCell ref="E21:E22"/>
    <mergeCell ref="F21:F22"/>
    <mergeCell ref="G21:G22"/>
    <mergeCell ref="H2:J8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2020-10-15T10:40:17Z</cp:lastPrinted>
  <dcterms:created xsi:type="dcterms:W3CDTF">2015-11-26T07:34:08Z</dcterms:created>
  <dcterms:modified xsi:type="dcterms:W3CDTF">2020-12-07T17:53:15Z</dcterms:modified>
  <cp:category/>
  <cp:version/>
  <cp:contentType/>
  <cp:contentStatus/>
</cp:coreProperties>
</file>