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40" windowHeight="6045" activeTab="0"/>
  </bookViews>
  <sheets>
    <sheet name="Общая" sheetId="1" r:id="rId1"/>
  </sheets>
  <definedNames>
    <definedName name="_xlnm.Print_Titles" localSheetId="0">'Общая'!$10:$10</definedName>
    <definedName name="_xlnm.Print_Area" localSheetId="0">'Общая'!$A$1:$D$71</definedName>
  </definedNames>
  <calcPr fullCalcOnLoad="1"/>
</workbook>
</file>

<file path=xl/sharedStrings.xml><?xml version="1.0" encoding="utf-8"?>
<sst xmlns="http://schemas.openxmlformats.org/spreadsheetml/2006/main" count="133" uniqueCount="133">
  <si>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</si>
  <si>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</si>
  <si>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</si>
  <si>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</si>
  <si>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</si>
  <si>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</si>
  <si>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тыс.руб.</t>
  </si>
  <si>
    <t>1 11 00000 00 0000 000</t>
  </si>
  <si>
    <t>НАЛОГИ НА ПРИБЫЛЬ, ДОХОДЫ</t>
  </si>
  <si>
    <t>НАЛОГИ НА ИМУЩЕСТВО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</si>
  <si>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</si>
  <si>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</si>
  <si>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</si>
  <si>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</si>
  <si>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</si>
  <si>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</si>
  <si>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Коды бюджетной классификации доходов</t>
  </si>
  <si>
    <t>Наименование дохода</t>
  </si>
  <si>
    <t>1 06 01030 10 0000 110</t>
  </si>
  <si>
    <t>1 08 00000 00 0000 000</t>
  </si>
  <si>
    <t>НАЛОГОВЫЕ И НЕНАЛОГОВЫЕ ДОХОДЫ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</si>
  <si>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</si>
  <si>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</si>
  <si>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1 08 04000 01 0000 110</t>
  </si>
  <si>
    <t>2 00 00000 00 0000 000</t>
  </si>
  <si>
    <t>2 02 00000 00 0000 000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</si>
  <si>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</si>
  <si>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</si>
  <si>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</si>
  <si>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</si>
  <si>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</si>
  <si>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</si>
  <si>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1 13 01995 10 0000 130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</si>
  <si>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</si>
  <si>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</si>
  <si>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</si>
  <si>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1 16 00000 00 0000 000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</si>
  <si>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</si>
  <si>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</si>
  <si>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</si>
  <si>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</si>
  <si>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</si>
  <si>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</si>
  <si>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</si>
  <si>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</si>
  <si>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Иные межбюджетные трансферты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</si>
  <si>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</si>
  <si>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</si>
  <si>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</si>
  <si>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</si>
  <si>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</si>
  <si>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</si>
  <si>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</si>
  <si>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1 06 06030 00 0000 110</t>
  </si>
  <si>
    <t xml:space="preserve">Земельный налог с организаций 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</si>
  <si>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</si>
  <si>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</si>
  <si>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</si>
  <si>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</si>
  <si>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</si>
  <si>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</si>
  <si>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</si>
  <si>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</si>
  <si>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</si>
  <si>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</si>
  <si>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</si>
  <si>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1 01 02020 01 0000 110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</si>
  <si>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</si>
  <si>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</si>
  <si>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</si>
  <si>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 и муниципальной 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</si>
  <si>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 и муниципальной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</si>
  <si>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1 11 09045 10 0000 120</t>
  </si>
  <si>
    <t>1 11 09040 00 0000 120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</si>
  <si>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</si>
  <si>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</si>
  <si>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</si>
  <si>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</si>
  <si>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</si>
  <si>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</si>
  <si>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 xml:space="preserve">Приложение 1 к     </t>
  </si>
  <si>
    <t xml:space="preserve">постановлению администрации </t>
  </si>
  <si>
    <t xml:space="preserve">муниципального образования поселок </t>
  </si>
  <si>
    <t>Красное Эхо (сельское поселение) Гусь-</t>
  </si>
  <si>
    <t>Хрустального района Владимирской области</t>
  </si>
  <si>
    <t>план</t>
  </si>
  <si>
    <t>факт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</si>
  <si>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</si>
  <si>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</si>
  <si>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 xml:space="preserve">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</si>
  <si>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</si>
  <si>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</si>
  <si>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1 11 05000 00 0000 120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</si>
  <si>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</si>
  <si>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</si>
  <si>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</si>
  <si>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</si>
  <si>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1 14 00000 00 0000 000</t>
  </si>
  <si>
    <t>1 14 02050 10 0000 410</t>
  </si>
  <si>
    <t>1 14 02053 10 0000 410</t>
  </si>
  <si>
    <t>1 14 02000 00 0000 000</t>
  </si>
  <si>
    <t xml:space="preserve"> Субсидии бюджетам сельских поселений на реализацию программ формирования современной городской среды</t>
  </si>
  <si>
    <t>2 02 25555 10 0000 150</t>
  </si>
  <si>
    <t>2 02 20000 00 0000 150</t>
  </si>
  <si>
    <t>2 02 15001 10 0000 150</t>
  </si>
  <si>
    <t>2 02 10000 00 0000 150</t>
  </si>
  <si>
    <t xml:space="preserve">2 02 29999 10 7023 150 </t>
  </si>
  <si>
    <t xml:space="preserve">2 02 29999 10 7039 150 </t>
  </si>
  <si>
    <t>2 02 35118 10 0000 150</t>
  </si>
  <si>
    <t>2 02 30000 00 0000 150</t>
  </si>
  <si>
    <t>2 02 40000 00 0000 150</t>
  </si>
  <si>
    <t>2 02 40014 10 8048 150</t>
  </si>
  <si>
    <t>2 02 40014 10 8049 150</t>
  </si>
  <si>
    <t>2 02 49999 10 8044 150</t>
  </si>
  <si>
    <t>2 02 40014 10 8008 150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</si>
  <si>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</si>
  <si>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</si>
  <si>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2 02 49999 10 8053 150</t>
  </si>
  <si>
    <t>Прочие межбюджетные трансферты, передаваемые бюджетам сельских поселений (мероприятия по укреплению материально-технической базы муниципальных учреждений культуры)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</si>
  <si>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</si>
  <si>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</si>
  <si>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</si>
  <si>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</si>
  <si>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</si>
  <si>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</si>
  <si>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</si>
  <si>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</si>
  <si>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Поступление доходов в бюджет муниципального образования поселок                   Красное Эхо (сельское поселение)  за 1-е полугодие 2019 года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</si>
  <si>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</si>
  <si>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</si>
  <si>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2 02 29999 10 7141 150</t>
  </si>
  <si>
    <t>Прочие субсидии бюджетам сельских поселений (софинансирование строительства и реконструкции объектов спортивной направленности)</t>
  </si>
  <si>
    <r>
      <t xml:space="preserve">                                                                                                                                    от 04</t>
    </r>
    <r>
      <rPr>
        <u val="single"/>
        <sz val="12"/>
        <rFont val="Times New Roman"/>
        <family val="1"/>
      </rPr>
      <t>.07.2019</t>
    </r>
    <r>
      <rPr>
        <sz val="12"/>
        <rFont val="Times New Roman"/>
        <family val="1"/>
      </rPr>
      <t xml:space="preserve">   № </t>
    </r>
    <r>
      <rPr>
        <u val="single"/>
        <sz val="12"/>
        <rFont val="Times New Roman"/>
        <family val="1"/>
      </rPr>
      <t>57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</si>
</sst>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2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>
      <alignment horizontal="left" wrapText="1" indent="2"/>
      <protection/>
    </xf>
    <xf numFmtId="0" fontId="13" fillId="0" borderId="1">
      <alignment horizontal="left" wrapText="1" indent="2"/>
      <protection/>
    </xf>
    <xf numFmtId="49" fontId="13" fillId="0" borderId="2">
      <alignment horizontal="center"/>
      <protection/>
    </xf>
    <xf numFmtId="49" fontId="13" fillId="0" borderId="2">
      <alignment horizontal="center"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4" fillId="7" borderId="3" applyNumberFormat="0" applyAlignment="0" applyProtection="0"/>
    <xf numFmtId="0" fontId="15" fillId="20" borderId="4" applyNumberFormat="0" applyAlignment="0" applyProtection="0"/>
    <xf numFmtId="0" fontId="16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1" borderId="9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0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vertical="justify" wrapText="1"/>
    </xf>
    <xf numFmtId="0" fontId="1" fillId="0" borderId="0" xfId="0" applyFont="1" applyFill="1" applyAlignment="1">
      <alignment vertical="justify" wrapText="1"/>
    </xf>
    <xf numFmtId="49" fontId="2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1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shrinkToFit="1"/>
    </xf>
    <xf numFmtId="178" fontId="3" fillId="0" borderId="12" xfId="0" applyNumberFormat="1" applyFont="1" applyFill="1" applyBorder="1" applyAlignment="1">
      <alignment horizontal="right" vertical="top" wrapText="1"/>
    </xf>
    <xf numFmtId="178" fontId="2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top" shrinkToFit="1"/>
    </xf>
    <xf numFmtId="3" fontId="2" fillId="0" borderId="0" xfId="0" applyNumberFormat="1" applyFont="1" applyFill="1" applyAlignment="1">
      <alignment vertical="justify" wrapText="1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178" fontId="3" fillId="0" borderId="12" xfId="0" applyNumberFormat="1" applyFont="1" applyFill="1" applyBorder="1" applyAlignment="1">
      <alignment horizontal="right" vertical="top"/>
    </xf>
    <xf numFmtId="0" fontId="1" fillId="0" borderId="12" xfId="0" applyFont="1" applyFill="1" applyBorder="1" applyAlignment="1">
      <alignment horizontal="left" vertical="top"/>
    </xf>
    <xf numFmtId="0" fontId="1" fillId="0" borderId="12" xfId="0" applyNumberFormat="1" applyFont="1" applyFill="1" applyBorder="1" applyAlignment="1">
      <alignment horizontal="left" vertical="top" wrapText="1"/>
    </xf>
    <xf numFmtId="178" fontId="2" fillId="0" borderId="12" xfId="0" applyNumberFormat="1" applyFont="1" applyFill="1" applyBorder="1" applyAlignment="1">
      <alignment horizontal="right" vertical="top"/>
    </xf>
    <xf numFmtId="0" fontId="5" fillId="0" borderId="12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78" fontId="2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center" vertical="top" wrapText="1"/>
    </xf>
    <xf numFmtId="49" fontId="5" fillId="24" borderId="12" xfId="0" applyNumberFormat="1" applyFont="1" applyFill="1" applyBorder="1" applyAlignment="1">
      <alignment horizontal="left"/>
    </xf>
    <xf numFmtId="0" fontId="5" fillId="24" borderId="12" xfId="0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shrinkToFi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center" wrapText="1"/>
    </xf>
    <xf numFmtId="0" fontId="1" fillId="25" borderId="12" xfId="0" applyFont="1" applyFill="1" applyBorder="1" applyAlignment="1">
      <alignment horizontal="left" vertical="center" wrapText="1"/>
    </xf>
    <xf numFmtId="178" fontId="2" fillId="25" borderId="12" xfId="0" applyNumberFormat="1" applyFont="1" applyFill="1" applyBorder="1" applyAlignment="1">
      <alignment horizontal="right" vertical="top"/>
    </xf>
    <xf numFmtId="0" fontId="1" fillId="0" borderId="12" xfId="0" applyFont="1" applyFill="1" applyBorder="1" applyAlignment="1">
      <alignment horizontal="left" vertical="center" wrapText="1"/>
    </xf>
    <xf numFmtId="0" fontId="1" fillId="25" borderId="12" xfId="0" applyFont="1" applyFill="1" applyBorder="1" applyAlignment="1">
      <alignment horizontal="left" vertical="top" wrapText="1"/>
    </xf>
    <xf numFmtId="178" fontId="2" fillId="25" borderId="12" xfId="0" applyNumberFormat="1" applyFont="1" applyFill="1" applyBorder="1" applyAlignment="1">
      <alignment horizontal="right" vertical="top" wrapText="1"/>
    </xf>
    <xf numFmtId="0" fontId="5" fillId="26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justify" wrapText="1"/>
    </xf>
    <xf numFmtId="0" fontId="1" fillId="0" borderId="12" xfId="0" applyFont="1" applyBorder="1" applyAlignment="1">
      <alignment horizontal="left" vertical="top" shrinkToFit="1"/>
    </xf>
    <xf numFmtId="49" fontId="10" fillId="0" borderId="13" xfId="35" applyFont="1" applyBorder="1" applyAlignment="1" applyProtection="1">
      <alignment horizontal="left" vertical="top"/>
      <protection/>
    </xf>
    <xf numFmtId="49" fontId="9" fillId="0" borderId="13" xfId="35" applyFont="1" applyBorder="1" applyAlignment="1" applyProtection="1">
      <alignment horizontal="left" vertical="top"/>
      <protection/>
    </xf>
    <xf numFmtId="0" fontId="10" fillId="0" borderId="12" xfId="33" applyNumberFormat="1" applyFont="1" applyBorder="1" applyAlignment="1" applyProtection="1">
      <alignment wrapText="1"/>
      <protection/>
    </xf>
    <xf numFmtId="0" fontId="9" fillId="0" borderId="12" xfId="33" applyNumberFormat="1" applyFont="1" applyBorder="1" applyAlignment="1" applyProtection="1">
      <alignment wrapText="1"/>
      <protection/>
    </xf>
    <xf numFmtId="0" fontId="1" fillId="26" borderId="12" xfId="0" applyFont="1" applyFill="1" applyBorder="1" applyAlignment="1">
      <alignment horizontal="left" vertical="top" wrapText="1"/>
    </xf>
    <xf numFmtId="0" fontId="1" fillId="25" borderId="12" xfId="0" applyFont="1" applyFill="1" applyBorder="1" applyAlignment="1">
      <alignment horizontal="left" vertical="top" shrinkToFit="1"/>
    </xf>
    <xf numFmtId="0" fontId="1" fillId="25" borderId="12" xfId="0" applyFont="1" applyFill="1" applyBorder="1" applyAlignment="1">
      <alignment horizontal="justify" vertical="top" wrapText="1"/>
    </xf>
    <xf numFmtId="49" fontId="10" fillId="0" borderId="14" xfId="36" applyNumberFormat="1" applyFont="1" applyBorder="1" applyAlignment="1" applyProtection="1">
      <alignment horizontal="left" vertical="top"/>
      <protection/>
    </xf>
    <xf numFmtId="0" fontId="5" fillId="0" borderId="15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center" wrapText="1"/>
    </xf>
    <xf numFmtId="49" fontId="10" fillId="0" borderId="12" xfId="36" applyNumberFormat="1" applyFont="1" applyBorder="1" applyAlignment="1" applyProtection="1">
      <alignment horizontal="left" vertical="top"/>
      <protection/>
    </xf>
    <xf numFmtId="0" fontId="10" fillId="0" borderId="12" xfId="34" applyNumberFormat="1" applyFont="1" applyBorder="1" applyAlignment="1" applyProtection="1">
      <alignment horizontal="justify" vertical="top" wrapText="1"/>
      <protection/>
    </xf>
    <xf numFmtId="0" fontId="1" fillId="26" borderId="12" xfId="0" applyFont="1" applyFill="1" applyBorder="1" applyAlignment="1">
      <alignment horizontal="justify" vertical="top" wrapText="1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2 2" xfId="34"/>
    <cellStyle name="xl42" xfId="35"/>
    <cellStyle name="xl45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view="pageBreakPreview" zoomScale="120" zoomScaleSheetLayoutView="120" workbookViewId="0" topLeftCell="A16">
      <selection activeCell="C15" sqref="C15"/>
    </sheetView>
  </sheetViews>
  <sheetFormatPr defaultColWidth="9.00390625" defaultRowHeight="12.75"/>
  <cols>
    <col min="1" max="1" width="20.25390625" style="21" customWidth="1"/>
    <col min="2" max="2" width="55.25390625" style="21" customWidth="1"/>
    <col min="3" max="3" width="12.00390625" style="21" customWidth="1"/>
    <col min="4" max="4" width="12.125" style="12" customWidth="1"/>
    <col min="5" max="16384" width="9.125" style="3" customWidth="1"/>
  </cols>
  <sheetData>
    <row r="1" spans="1:4" s="2" customFormat="1" ht="15.75">
      <c r="A1" s="57" t="s">
        <v>80</v>
      </c>
      <c r="B1" s="57"/>
      <c r="C1" s="57"/>
      <c r="D1" s="57"/>
    </row>
    <row r="2" spans="1:4" s="2" customFormat="1" ht="15.75">
      <c r="A2" s="1"/>
      <c r="B2" s="57" t="s">
        <v>81</v>
      </c>
      <c r="C2" s="57"/>
      <c r="D2" s="57"/>
    </row>
    <row r="3" spans="1:4" s="2" customFormat="1" ht="15.75">
      <c r="A3" s="1"/>
      <c r="B3" s="57" t="s">
        <v>82</v>
      </c>
      <c r="C3" s="57"/>
      <c r="D3" s="57"/>
    </row>
    <row r="4" spans="1:4" s="2" customFormat="1" ht="15.75">
      <c r="A4" s="1"/>
      <c r="B4" s="57" t="s">
        <v>83</v>
      </c>
      <c r="C4" s="57"/>
      <c r="D4" s="57"/>
    </row>
    <row r="5" spans="1:4" s="2" customFormat="1" ht="15.75">
      <c r="A5" s="1"/>
      <c r="B5" s="57" t="s">
        <v>84</v>
      </c>
      <c r="C5" s="57"/>
      <c r="D5" s="57"/>
    </row>
    <row r="6" spans="1:4" s="2" customFormat="1" ht="15.75">
      <c r="A6" s="58" t="s">
        <v>132</v>
      </c>
      <c r="B6" s="58"/>
      <c r="C6" s="58"/>
      <c r="D6" s="58"/>
    </row>
    <row r="7" spans="1:4" s="2" customFormat="1" ht="28.5" customHeight="1">
      <c r="A7" s="4"/>
      <c r="B7" s="4"/>
      <c r="C7" s="4"/>
      <c r="D7" s="1"/>
    </row>
    <row r="8" spans="1:4" ht="39" customHeight="1">
      <c r="A8" s="59" t="s">
        <v>127</v>
      </c>
      <c r="B8" s="59"/>
      <c r="C8" s="59"/>
      <c r="D8" s="59"/>
    </row>
    <row r="9" spans="1:4" ht="15.75">
      <c r="A9" s="4"/>
      <c r="B9" s="4"/>
      <c r="C9" s="4"/>
      <c r="D9" s="5" t="s">
        <v>6</v>
      </c>
    </row>
    <row r="10" spans="1:4" ht="38.25">
      <c r="A10" s="24" t="s">
        <v>16</v>
      </c>
      <c r="B10" s="24" t="s">
        <v>17</v>
      </c>
      <c r="C10" s="41" t="s">
        <v>85</v>
      </c>
      <c r="D10" s="42" t="s">
        <v>86</v>
      </c>
    </row>
    <row r="11" spans="1:4" ht="15.75">
      <c r="A11" s="13" t="s">
        <v>0</v>
      </c>
      <c r="B11" s="14" t="s">
        <v>20</v>
      </c>
      <c r="C11" s="15">
        <f>C12+C18+C26+C29+C36+C40+C44</f>
        <v>7391</v>
      </c>
      <c r="D11" s="15">
        <f>D12+D18+D26+D29+D36+D40+D44</f>
        <v>3331.0999999999995</v>
      </c>
    </row>
    <row r="12" spans="1:4" ht="15.75">
      <c r="A12" s="13" t="s">
        <v>1</v>
      </c>
      <c r="B12" s="14" t="s">
        <v>8</v>
      </c>
      <c r="C12" s="15">
        <f>C13</f>
        <v>1976</v>
      </c>
      <c r="D12" s="15">
        <f>D13</f>
        <v>1146.2</v>
      </c>
    </row>
    <row r="13" spans="1:4" ht="15.75">
      <c r="A13" s="13" t="s">
        <v>2</v>
      </c>
      <c r="B13" s="14" t="s">
        <v>15</v>
      </c>
      <c r="C13" s="15">
        <f>C14+C16+C17+C15</f>
        <v>1976</v>
      </c>
      <c r="D13" s="15">
        <f>D14+D16+D17+D15</f>
        <v>1146.2</v>
      </c>
    </row>
    <row r="14" spans="1:4" ht="63.75">
      <c r="A14" s="16" t="s">
        <v>33</v>
      </c>
      <c r="B14" s="17" t="s">
        <v>34</v>
      </c>
      <c r="C14" s="18">
        <v>1813</v>
      </c>
      <c r="D14" s="18">
        <v>991.9</v>
      </c>
    </row>
    <row r="15" spans="1:4" ht="89.25">
      <c r="A15" s="16" t="s">
        <v>66</v>
      </c>
      <c r="B15" s="17" t="s">
        <v>67</v>
      </c>
      <c r="C15" s="18">
        <v>15</v>
      </c>
      <c r="D15" s="18">
        <v>15.5</v>
      </c>
    </row>
    <row r="16" spans="1:4" ht="38.25">
      <c r="A16" s="16" t="s">
        <v>46</v>
      </c>
      <c r="B16" s="17" t="s">
        <v>47</v>
      </c>
      <c r="C16" s="36">
        <v>138</v>
      </c>
      <c r="D16" s="36">
        <v>132.8</v>
      </c>
    </row>
    <row r="17" spans="1:4" ht="76.5">
      <c r="A17" s="16" t="s">
        <v>62</v>
      </c>
      <c r="B17" s="17" t="s">
        <v>63</v>
      </c>
      <c r="C17" s="18">
        <v>10</v>
      </c>
      <c r="D17" s="18">
        <v>6</v>
      </c>
    </row>
    <row r="18" spans="1:4" ht="15.75">
      <c r="A18" s="13" t="s">
        <v>3</v>
      </c>
      <c r="B18" s="14" t="s">
        <v>9</v>
      </c>
      <c r="C18" s="15">
        <f>C19+C21</f>
        <v>5107</v>
      </c>
      <c r="D18" s="15">
        <f>D19+D21</f>
        <v>2027.1999999999998</v>
      </c>
    </row>
    <row r="19" spans="1:4" ht="15.75">
      <c r="A19" s="16" t="s">
        <v>4</v>
      </c>
      <c r="B19" s="6" t="s">
        <v>12</v>
      </c>
      <c r="C19" s="18">
        <f>C20</f>
        <v>209</v>
      </c>
      <c r="D19" s="18">
        <f>D20</f>
        <v>18.6</v>
      </c>
    </row>
    <row r="20" spans="1:4" ht="38.25">
      <c r="A20" s="16" t="s">
        <v>18</v>
      </c>
      <c r="B20" s="6" t="s">
        <v>58</v>
      </c>
      <c r="C20" s="18">
        <v>209</v>
      </c>
      <c r="D20" s="18">
        <v>18.6</v>
      </c>
    </row>
    <row r="21" spans="1:4" ht="15.75">
      <c r="A21" s="16" t="s">
        <v>5</v>
      </c>
      <c r="B21" s="6" t="s">
        <v>13</v>
      </c>
      <c r="C21" s="18">
        <f>C22+C24</f>
        <v>4898</v>
      </c>
      <c r="D21" s="18">
        <f>D22+D24</f>
        <v>2008.6</v>
      </c>
    </row>
    <row r="22" spans="1:4" ht="15.75">
      <c r="A22" s="32" t="s">
        <v>53</v>
      </c>
      <c r="B22" s="6" t="s">
        <v>54</v>
      </c>
      <c r="C22" s="18">
        <f>C23</f>
        <v>3557</v>
      </c>
      <c r="D22" s="18">
        <f>D23</f>
        <v>1876.8</v>
      </c>
    </row>
    <row r="23" spans="1:4" ht="28.5" customHeight="1">
      <c r="A23" s="16" t="s">
        <v>48</v>
      </c>
      <c r="B23" s="6" t="s">
        <v>49</v>
      </c>
      <c r="C23" s="18">
        <v>3557</v>
      </c>
      <c r="D23" s="18">
        <v>1876.8</v>
      </c>
    </row>
    <row r="24" spans="1:4" ht="16.5" customHeight="1">
      <c r="A24" s="16" t="s">
        <v>50</v>
      </c>
      <c r="B24" s="6" t="s">
        <v>51</v>
      </c>
      <c r="C24" s="18">
        <f>C25</f>
        <v>1341</v>
      </c>
      <c r="D24" s="18">
        <f>D25</f>
        <v>131.8</v>
      </c>
    </row>
    <row r="25" spans="1:4" ht="30" customHeight="1">
      <c r="A25" s="32" t="s">
        <v>52</v>
      </c>
      <c r="B25" s="31" t="s">
        <v>59</v>
      </c>
      <c r="C25" s="18">
        <v>1341</v>
      </c>
      <c r="D25" s="18">
        <v>131.8</v>
      </c>
    </row>
    <row r="26" spans="1:4" ht="15.75">
      <c r="A26" s="13" t="s">
        <v>19</v>
      </c>
      <c r="B26" s="14" t="s">
        <v>21</v>
      </c>
      <c r="C26" s="15">
        <f>C27</f>
        <v>85</v>
      </c>
      <c r="D26" s="15">
        <f>D27</f>
        <v>65.2</v>
      </c>
    </row>
    <row r="27" spans="1:4" ht="39" customHeight="1">
      <c r="A27" s="16" t="s">
        <v>23</v>
      </c>
      <c r="B27" s="6" t="s">
        <v>35</v>
      </c>
      <c r="C27" s="18">
        <f>C28</f>
        <v>85</v>
      </c>
      <c r="D27" s="18">
        <f>D28</f>
        <v>65.2</v>
      </c>
    </row>
    <row r="28" spans="1:4" ht="55.5" customHeight="1">
      <c r="A28" s="16" t="s">
        <v>77</v>
      </c>
      <c r="B28" s="6" t="s">
        <v>78</v>
      </c>
      <c r="C28" s="18">
        <v>85</v>
      </c>
      <c r="D28" s="18">
        <v>65.2</v>
      </c>
    </row>
    <row r="29" spans="1:4" ht="38.25">
      <c r="A29" s="13" t="s">
        <v>7</v>
      </c>
      <c r="B29" s="14" t="s">
        <v>14</v>
      </c>
      <c r="C29" s="15">
        <f>C33+C30</f>
        <v>163</v>
      </c>
      <c r="D29" s="15">
        <f>D33+D30</f>
        <v>26.1</v>
      </c>
    </row>
    <row r="30" spans="1:4" ht="76.5">
      <c r="A30" s="16" t="s">
        <v>92</v>
      </c>
      <c r="B30" s="6" t="s">
        <v>90</v>
      </c>
      <c r="C30" s="15">
        <f>C31</f>
        <v>3</v>
      </c>
      <c r="D30" s="15">
        <f>D31</f>
        <v>0</v>
      </c>
    </row>
    <row r="31" spans="1:4" ht="63.75">
      <c r="A31" s="16" t="s">
        <v>91</v>
      </c>
      <c r="B31" s="6" t="s">
        <v>89</v>
      </c>
      <c r="C31" s="18">
        <f>C32</f>
        <v>3</v>
      </c>
      <c r="D31" s="18">
        <f>D32</f>
        <v>0</v>
      </c>
    </row>
    <row r="32" spans="1:4" ht="63.75">
      <c r="A32" s="16" t="s">
        <v>88</v>
      </c>
      <c r="B32" s="6" t="s">
        <v>87</v>
      </c>
      <c r="C32" s="18">
        <v>3</v>
      </c>
      <c r="D32" s="18">
        <v>0</v>
      </c>
    </row>
    <row r="33" spans="1:4" ht="66" customHeight="1">
      <c r="A33" s="16" t="s">
        <v>68</v>
      </c>
      <c r="B33" s="37" t="s">
        <v>70</v>
      </c>
      <c r="C33" s="18">
        <f>C34</f>
        <v>160</v>
      </c>
      <c r="D33" s="18">
        <f>D34</f>
        <v>26.1</v>
      </c>
    </row>
    <row r="34" spans="1:4" ht="62.25" customHeight="1">
      <c r="A34" s="16" t="s">
        <v>73</v>
      </c>
      <c r="B34" s="37" t="s">
        <v>71</v>
      </c>
      <c r="C34" s="18">
        <f>C35</f>
        <v>160</v>
      </c>
      <c r="D34" s="18">
        <f>D35</f>
        <v>26.1</v>
      </c>
    </row>
    <row r="35" spans="1:4" ht="63.75" customHeight="1">
      <c r="A35" s="16" t="s">
        <v>72</v>
      </c>
      <c r="B35" s="37" t="s">
        <v>69</v>
      </c>
      <c r="C35" s="18">
        <v>160</v>
      </c>
      <c r="D35" s="18">
        <v>26.1</v>
      </c>
    </row>
    <row r="36" spans="1:4" ht="25.5">
      <c r="A36" s="19" t="s">
        <v>26</v>
      </c>
      <c r="B36" s="19" t="s">
        <v>27</v>
      </c>
      <c r="C36" s="15">
        <f aca="true" t="shared" si="0" ref="C36:D38">C37</f>
        <v>45</v>
      </c>
      <c r="D36" s="15">
        <f t="shared" si="0"/>
        <v>18</v>
      </c>
    </row>
    <row r="37" spans="1:4" ht="15.75">
      <c r="A37" s="6" t="s">
        <v>28</v>
      </c>
      <c r="B37" s="6" t="s">
        <v>29</v>
      </c>
      <c r="C37" s="18">
        <f t="shared" si="0"/>
        <v>45</v>
      </c>
      <c r="D37" s="18">
        <f t="shared" si="0"/>
        <v>18</v>
      </c>
    </row>
    <row r="38" spans="1:4" ht="15.75">
      <c r="A38" s="6" t="s">
        <v>30</v>
      </c>
      <c r="B38" s="6" t="s">
        <v>31</v>
      </c>
      <c r="C38" s="18">
        <f t="shared" si="0"/>
        <v>45</v>
      </c>
      <c r="D38" s="18">
        <f t="shared" si="0"/>
        <v>18</v>
      </c>
    </row>
    <row r="39" spans="1:4" ht="25.5">
      <c r="A39" s="6" t="s">
        <v>32</v>
      </c>
      <c r="B39" s="6" t="s">
        <v>60</v>
      </c>
      <c r="C39" s="18">
        <v>45</v>
      </c>
      <c r="D39" s="18">
        <v>18</v>
      </c>
    </row>
    <row r="40" spans="1:4" ht="25.5">
      <c r="A40" s="44" t="s">
        <v>97</v>
      </c>
      <c r="B40" s="46" t="s">
        <v>93</v>
      </c>
      <c r="C40" s="15">
        <f aca="true" t="shared" si="1" ref="C40:D42">C41</f>
        <v>0</v>
      </c>
      <c r="D40" s="15">
        <f t="shared" si="1"/>
        <v>17.8</v>
      </c>
    </row>
    <row r="41" spans="1:4" ht="63.75">
      <c r="A41" s="45" t="s">
        <v>100</v>
      </c>
      <c r="B41" s="47" t="s">
        <v>96</v>
      </c>
      <c r="C41" s="18">
        <f t="shared" si="1"/>
        <v>0</v>
      </c>
      <c r="D41" s="18">
        <f t="shared" si="1"/>
        <v>17.8</v>
      </c>
    </row>
    <row r="42" spans="1:4" ht="76.5">
      <c r="A42" s="45" t="s">
        <v>98</v>
      </c>
      <c r="B42" s="47" t="s">
        <v>95</v>
      </c>
      <c r="C42" s="18">
        <f t="shared" si="1"/>
        <v>0</v>
      </c>
      <c r="D42" s="18">
        <f t="shared" si="1"/>
        <v>17.8</v>
      </c>
    </row>
    <row r="43" spans="1:4" ht="76.5">
      <c r="A43" s="45" t="s">
        <v>99</v>
      </c>
      <c r="B43" s="47" t="s">
        <v>94</v>
      </c>
      <c r="C43" s="18">
        <v>0</v>
      </c>
      <c r="D43" s="18">
        <v>17.8</v>
      </c>
    </row>
    <row r="44" spans="1:4" ht="15.75">
      <c r="A44" s="25" t="s">
        <v>36</v>
      </c>
      <c r="B44" s="26" t="s">
        <v>41</v>
      </c>
      <c r="C44" s="15">
        <f>C45+C47</f>
        <v>15</v>
      </c>
      <c r="D44" s="15">
        <f>D45+D47</f>
        <v>30.6</v>
      </c>
    </row>
    <row r="45" spans="1:4" ht="38.25">
      <c r="A45" s="27" t="s">
        <v>37</v>
      </c>
      <c r="B45" s="28" t="s">
        <v>38</v>
      </c>
      <c r="C45" s="18">
        <f>C46</f>
        <v>9</v>
      </c>
      <c r="D45" s="18">
        <f>D46</f>
        <v>29.6</v>
      </c>
    </row>
    <row r="46" spans="1:4" ht="51">
      <c r="A46" s="27" t="s">
        <v>40</v>
      </c>
      <c r="B46" s="31" t="s">
        <v>39</v>
      </c>
      <c r="C46" s="18">
        <v>9</v>
      </c>
      <c r="D46" s="18">
        <v>29.6</v>
      </c>
    </row>
    <row r="47" spans="1:4" ht="25.5">
      <c r="A47" s="16" t="s">
        <v>42</v>
      </c>
      <c r="B47" s="6" t="s">
        <v>43</v>
      </c>
      <c r="C47" s="18">
        <f>C48</f>
        <v>6</v>
      </c>
      <c r="D47" s="18">
        <f>D48</f>
        <v>1</v>
      </c>
    </row>
    <row r="48" spans="1:4" ht="38.25">
      <c r="A48" s="16" t="s">
        <v>44</v>
      </c>
      <c r="B48" s="31" t="s">
        <v>55</v>
      </c>
      <c r="C48" s="18">
        <v>6</v>
      </c>
      <c r="D48" s="18">
        <v>1</v>
      </c>
    </row>
    <row r="49" spans="1:4" ht="15.75">
      <c r="A49" s="7" t="s">
        <v>24</v>
      </c>
      <c r="B49" s="14" t="s">
        <v>10</v>
      </c>
      <c r="C49" s="8">
        <f>C50+C67+C69</f>
        <v>26718.000000000004</v>
      </c>
      <c r="D49" s="8">
        <f>D50+D67+D69</f>
        <v>14372.000000000002</v>
      </c>
    </row>
    <row r="50" spans="1:4" ht="38.25">
      <c r="A50" s="7" t="s">
        <v>25</v>
      </c>
      <c r="B50" s="14" t="s">
        <v>22</v>
      </c>
      <c r="C50" s="8">
        <f>C51+C53+C59+C61</f>
        <v>27120.4</v>
      </c>
      <c r="D50" s="8">
        <f>D51+D53+D59+D61</f>
        <v>14774.400000000001</v>
      </c>
    </row>
    <row r="51" spans="1:4" ht="30" customHeight="1">
      <c r="A51" s="7" t="s">
        <v>105</v>
      </c>
      <c r="B51" s="29" t="s">
        <v>76</v>
      </c>
      <c r="C51" s="8">
        <f>C52</f>
        <v>3524</v>
      </c>
      <c r="D51" s="8">
        <f>D52</f>
        <v>2055.2</v>
      </c>
    </row>
    <row r="52" spans="1:4" ht="25.5">
      <c r="A52" s="38" t="s">
        <v>104</v>
      </c>
      <c r="B52" s="33" t="s">
        <v>56</v>
      </c>
      <c r="C52" s="22">
        <v>3524</v>
      </c>
      <c r="D52" s="22">
        <v>2055.2</v>
      </c>
    </row>
    <row r="53" spans="1:4" ht="25.5">
      <c r="A53" s="7" t="s">
        <v>103</v>
      </c>
      <c r="B53" s="40" t="s">
        <v>74</v>
      </c>
      <c r="C53" s="8">
        <f>SUM(C54:C58)</f>
        <v>8869.5</v>
      </c>
      <c r="D53" s="8">
        <f>SUM(D54:D58)</f>
        <v>549.7</v>
      </c>
    </row>
    <row r="54" spans="1:4" ht="76.5">
      <c r="A54" s="11" t="s">
        <v>128</v>
      </c>
      <c r="B54" s="56" t="s">
        <v>129</v>
      </c>
      <c r="C54" s="9">
        <v>765.9</v>
      </c>
      <c r="D54" s="9">
        <v>0</v>
      </c>
    </row>
    <row r="55" spans="1:4" ht="29.25" customHeight="1">
      <c r="A55" s="11" t="s">
        <v>102</v>
      </c>
      <c r="B55" s="48" t="s">
        <v>101</v>
      </c>
      <c r="C55" s="9">
        <v>1419.7</v>
      </c>
      <c r="D55" s="9">
        <v>225.7</v>
      </c>
    </row>
    <row r="56" spans="1:4" s="10" customFormat="1" ht="61.5" customHeight="1">
      <c r="A56" s="23" t="s">
        <v>106</v>
      </c>
      <c r="B56" s="34" t="s">
        <v>61</v>
      </c>
      <c r="C56" s="22">
        <v>57.7</v>
      </c>
      <c r="D56" s="22">
        <v>24</v>
      </c>
    </row>
    <row r="57" spans="1:4" s="10" customFormat="1" ht="61.5" customHeight="1">
      <c r="A57" s="23" t="s">
        <v>107</v>
      </c>
      <c r="B57" s="34" t="s">
        <v>79</v>
      </c>
      <c r="C57" s="22">
        <v>1037.5</v>
      </c>
      <c r="D57" s="22">
        <v>300</v>
      </c>
    </row>
    <row r="58" spans="1:4" s="10" customFormat="1" ht="44.25" customHeight="1">
      <c r="A58" s="43" t="s">
        <v>130</v>
      </c>
      <c r="B58" s="33" t="s">
        <v>131</v>
      </c>
      <c r="C58" s="22">
        <v>5588.7</v>
      </c>
      <c r="D58" s="22">
        <v>0</v>
      </c>
    </row>
    <row r="59" spans="1:4" ht="25.5">
      <c r="A59" s="7" t="s">
        <v>109</v>
      </c>
      <c r="B59" s="29" t="s">
        <v>75</v>
      </c>
      <c r="C59" s="8">
        <f>C60</f>
        <v>202.7</v>
      </c>
      <c r="D59" s="8">
        <f>D60</f>
        <v>97.2</v>
      </c>
    </row>
    <row r="60" spans="1:4" ht="38.25">
      <c r="A60" s="11" t="s">
        <v>108</v>
      </c>
      <c r="B60" s="35" t="s">
        <v>57</v>
      </c>
      <c r="C60" s="9">
        <v>202.7</v>
      </c>
      <c r="D60" s="9">
        <v>97.2</v>
      </c>
    </row>
    <row r="61" spans="1:4" ht="15.75">
      <c r="A61" s="30" t="s">
        <v>110</v>
      </c>
      <c r="B61" s="29" t="s">
        <v>45</v>
      </c>
      <c r="C61" s="8">
        <f>C62+C63+C64+C65+C66</f>
        <v>14524.2</v>
      </c>
      <c r="D61" s="8">
        <f>D62+D63+D64+D65+D66</f>
        <v>12072.300000000001</v>
      </c>
    </row>
    <row r="62" spans="1:4" ht="76.5">
      <c r="A62" s="43" t="s">
        <v>114</v>
      </c>
      <c r="B62" s="33" t="s">
        <v>115</v>
      </c>
      <c r="C62" s="9">
        <v>510</v>
      </c>
      <c r="D62" s="9">
        <v>126</v>
      </c>
    </row>
    <row r="63" spans="1:4" ht="89.25">
      <c r="A63" s="49" t="s">
        <v>111</v>
      </c>
      <c r="B63" s="50" t="s">
        <v>116</v>
      </c>
      <c r="C63" s="9">
        <v>41.9</v>
      </c>
      <c r="D63" s="9">
        <v>0</v>
      </c>
    </row>
    <row r="64" spans="1:4" ht="75.75" customHeight="1">
      <c r="A64" s="49" t="s">
        <v>112</v>
      </c>
      <c r="B64" s="38" t="s">
        <v>64</v>
      </c>
      <c r="C64" s="39">
        <v>1619.5</v>
      </c>
      <c r="D64" s="39">
        <v>1097</v>
      </c>
    </row>
    <row r="65" spans="1:4" ht="41.25" customHeight="1">
      <c r="A65" s="49" t="s">
        <v>117</v>
      </c>
      <c r="B65" s="50" t="s">
        <v>118</v>
      </c>
      <c r="C65" s="39">
        <v>10421.6</v>
      </c>
      <c r="D65" s="39">
        <v>10421.6</v>
      </c>
    </row>
    <row r="66" spans="1:4" ht="43.5" customHeight="1">
      <c r="A66" s="43" t="s">
        <v>113</v>
      </c>
      <c r="B66" s="33" t="s">
        <v>65</v>
      </c>
      <c r="C66" s="9">
        <v>1931.2</v>
      </c>
      <c r="D66" s="39">
        <v>427.7</v>
      </c>
    </row>
    <row r="67" spans="1:4" ht="75.75" customHeight="1">
      <c r="A67" s="51" t="s">
        <v>119</v>
      </c>
      <c r="B67" s="52" t="s">
        <v>120</v>
      </c>
      <c r="C67" s="8">
        <f>C68</f>
        <v>1.4</v>
      </c>
      <c r="D67" s="8">
        <f>D68</f>
        <v>1.4</v>
      </c>
    </row>
    <row r="68" spans="1:4" ht="54" customHeight="1">
      <c r="A68" s="53" t="s">
        <v>121</v>
      </c>
      <c r="B68" s="33" t="s">
        <v>122</v>
      </c>
      <c r="C68" s="9">
        <v>1.4</v>
      </c>
      <c r="D68" s="39">
        <v>1.4</v>
      </c>
    </row>
    <row r="69" spans="1:4" ht="45" customHeight="1">
      <c r="A69" s="54" t="s">
        <v>123</v>
      </c>
      <c r="B69" s="55" t="s">
        <v>124</v>
      </c>
      <c r="C69" s="8">
        <f>C70</f>
        <v>-403.8</v>
      </c>
      <c r="D69" s="8">
        <f>D70</f>
        <v>-403.8</v>
      </c>
    </row>
    <row r="70" spans="1:4" ht="45" customHeight="1">
      <c r="A70" s="43" t="s">
        <v>125</v>
      </c>
      <c r="B70" s="33" t="s">
        <v>126</v>
      </c>
      <c r="C70" s="9">
        <v>-403.8</v>
      </c>
      <c r="D70" s="9">
        <v>-403.8</v>
      </c>
    </row>
    <row r="71" spans="1:4" ht="15.75">
      <c r="A71" s="6"/>
      <c r="B71" s="20" t="s">
        <v>11</v>
      </c>
      <c r="C71" s="8">
        <f>C11+C49</f>
        <v>34109</v>
      </c>
      <c r="D71" s="8">
        <f>D11+D49</f>
        <v>17703.100000000002</v>
      </c>
    </row>
  </sheetData>
  <sheetProtection/>
  <mergeCells count="7">
    <mergeCell ref="A1:D1"/>
    <mergeCell ref="A6:D6"/>
    <mergeCell ref="A8:D8"/>
    <mergeCell ref="B2:D2"/>
    <mergeCell ref="B3:D3"/>
    <mergeCell ref="B4:D4"/>
    <mergeCell ref="B5:D5"/>
  </mergeCells>
  <printOptions horizontalCentered="1"/>
  <pageMargins left="0.984251968503937" right="0.3937007874015748" top="0.3937007874015748" bottom="0.3937007874015748" header="0.3937007874015748" footer="0.3937007874015748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User</cp:lastModifiedBy>
  <cp:lastPrinted>2017-04-11T06:33:20Z</cp:lastPrinted>
  <dcterms:created xsi:type="dcterms:W3CDTF">2005-02-03T10:42:27Z</dcterms:created>
  <dcterms:modified xsi:type="dcterms:W3CDTF">2019-07-15T11:43:48Z</dcterms:modified>
  <cp:category/>
  <cp:version/>
  <cp:contentType/>
  <cp:contentStatus/>
</cp:coreProperties>
</file>