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95" windowWidth="10005" windowHeight="9045" activeTab="0"/>
  </bookViews>
  <sheets>
    <sheet name="Лист1" sheetId="1" r:id="rId1"/>
  </sheets>
  <definedNames>
    <definedName name="_xlnm._FilterDatabase" localSheetId="0" hidden="1">'Лист1'!$A$10:$P$222</definedName>
    <definedName name="_xlnm.Print_Titles" localSheetId="0">'Лист1'!$8:$10</definedName>
    <definedName name="_xlnm.Print_Area" localSheetId="0">'Лист1'!$A$1:$I$222</definedName>
  </definedNames>
  <calcPr fullCalcOnLoad="1"/>
</workbook>
</file>

<file path=xl/sharedStrings.xml><?xml version="1.0" encoding="utf-8"?>
<sst xmlns="http://schemas.openxmlformats.org/spreadsheetml/2006/main" count="823" uniqueCount="238">
  <si>
    <t>Всего расходов:</t>
  </si>
  <si>
    <t>200</t>
  </si>
  <si>
    <t>к   решению Совета</t>
  </si>
  <si>
    <t>наименование</t>
  </si>
  <si>
    <t>01</t>
  </si>
  <si>
    <t>РЗ</t>
  </si>
  <si>
    <t>ПР</t>
  </si>
  <si>
    <t>ЦСР</t>
  </si>
  <si>
    <t>ВР</t>
  </si>
  <si>
    <t>Вед</t>
  </si>
  <si>
    <t>04</t>
  </si>
  <si>
    <t>99 9 00 00110</t>
  </si>
  <si>
    <t>99 9 00 00190</t>
  </si>
  <si>
    <t>11</t>
  </si>
  <si>
    <t>13</t>
  </si>
  <si>
    <t xml:space="preserve">01 </t>
  </si>
  <si>
    <t>99 9 00 00590</t>
  </si>
  <si>
    <t>02</t>
  </si>
  <si>
    <t>03</t>
  </si>
  <si>
    <t>99 9 00 51180</t>
  </si>
  <si>
    <t>09</t>
  </si>
  <si>
    <t>03 0 01 2П190</t>
  </si>
  <si>
    <t>03 0 01 2П250</t>
  </si>
  <si>
    <t>99 9 00 21660</t>
  </si>
  <si>
    <t>05</t>
  </si>
  <si>
    <t>99 9 00 21310</t>
  </si>
  <si>
    <t>05 0 01 21330</t>
  </si>
  <si>
    <t>05 0 02 21340</t>
  </si>
  <si>
    <t>05 0 03 21350</t>
  </si>
  <si>
    <t>08</t>
  </si>
  <si>
    <t>04 2 01 ЦБ590</t>
  </si>
  <si>
    <t>10</t>
  </si>
  <si>
    <t>06 0 01 10950</t>
  </si>
  <si>
    <t xml:space="preserve">народных депутатов </t>
  </si>
  <si>
    <t>05 0 01 2Э330</t>
  </si>
  <si>
    <t>99 9 00 09601</t>
  </si>
  <si>
    <t>12</t>
  </si>
  <si>
    <t>03 0 01 2П200</t>
  </si>
  <si>
    <t>03 0 01 2П240</t>
  </si>
  <si>
    <t>99 9 00 ГА110</t>
  </si>
  <si>
    <t>99  9 00 ИИ410</t>
  </si>
  <si>
    <t>99 9 00 20600</t>
  </si>
  <si>
    <t>Резервные фонды</t>
  </si>
  <si>
    <t>800</t>
  </si>
  <si>
    <t>99 9 00 2Ж100</t>
  </si>
  <si>
    <t>03 0 01 2П210</t>
  </si>
  <si>
    <t>03 0 02 2П260</t>
  </si>
  <si>
    <t>03 0 02 2П270</t>
  </si>
  <si>
    <t>03 0 04 2П290</t>
  </si>
  <si>
    <t>04 1 01 Д0590</t>
  </si>
  <si>
    <t>04 1 06 2Д060</t>
  </si>
  <si>
    <t>04 1 05 2Д050</t>
  </si>
  <si>
    <t>04 1 04 2Д040</t>
  </si>
  <si>
    <t>01 0 01 21290</t>
  </si>
  <si>
    <t>Администрация муниципального образования поселок Красное Эхо (сельское поселение) Гусь-Хрустального района Владимирской области</t>
  </si>
  <si>
    <t>04 1 01 S0390</t>
  </si>
  <si>
    <t>03 0 01 2П230</t>
  </si>
  <si>
    <t>08 0 01 2Ф190</t>
  </si>
  <si>
    <t>08 0 01 2Ф200</t>
  </si>
  <si>
    <t>09 0 01 21200</t>
  </si>
  <si>
    <t>09 0 02 21210</t>
  </si>
  <si>
    <t>2019 год</t>
  </si>
  <si>
    <t>2020 год</t>
  </si>
  <si>
    <t>05 0 03 21360</t>
  </si>
  <si>
    <t>05 0 03 21370</t>
  </si>
  <si>
    <t>(тыс. руб.)</t>
  </si>
  <si>
    <t>Расходы на выплаты по оплате труда работников органов местного самоуправления</t>
  </si>
  <si>
    <t>Закупка товаров, работ и услуг для обеспечения государственных (муниципальных) нужд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</si>
  <si>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</si>
  <si>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 xml:space="preserve">Расходы на выплаты по оплате труда главы администрации муниципального образования </t>
  </si>
  <si>
    <t>Расходы на обеспечение функций органов местного самоуправления</t>
  </si>
  <si>
    <t>Иные бюджетные ассигнования</t>
  </si>
  <si>
    <t>Межбюджетные трансферты</t>
  </si>
  <si>
    <t xml:space="preserve">Расходы на обеспечение деятельности (оказание услуг) муниципальных учреждений </t>
  </si>
  <si>
    <t xml:space="preserve">Расходы на обеспечение функций администрации муниципального образования по размещению информации в средствах массовой информации </t>
  </si>
  <si>
    <t>Осуществление первичного воинского учета на территориях, где отсутствуют военные комиссариаты (в том числе субвенции)</t>
  </si>
  <si>
    <t xml:space="preserve">Устройство защитных противопожарных полос </t>
  </si>
  <si>
    <t>Приобретение противопожарного оборудования и инвентаря</t>
  </si>
  <si>
    <t>Текущий ремонт и обслуживание  пожарных гидрантов</t>
  </si>
  <si>
    <t>Оборудование водоисточников подъездами и площадками с твердым покрытием</t>
  </si>
  <si>
    <t>Частичная очистка и углубление водоемов в местах забора воды</t>
  </si>
  <si>
    <t>Устройство и содержание незамерзающих прорубей</t>
  </si>
  <si>
    <t>Оформление стендов  по безопасности на водных объектах, агитационных щитов (плакатов) при органах местного самоуправления, в местах с массовым пребыванием людей</t>
  </si>
  <si>
    <t>Установка  указателей водоисточников</t>
  </si>
  <si>
    <t>Изготовление и распространение тематических материалов по вопросам гражданской обороны ,оформление стендов пожарной безопасности, агитационных щитов (плакатов), в местах с массовым пребыванием людей</t>
  </si>
  <si>
    <t xml:space="preserve">Расходы на зимнее содержание и текущий ремонт действующей сети автомобильных дорог общего пользования </t>
  </si>
  <si>
    <t xml:space="preserve">Расходы на обеспечение функционирования услуг  связи и Интернета </t>
  </si>
  <si>
    <t>Расходы на обновление и содержание средств вычислительной техники</t>
  </si>
  <si>
    <t>Расходы на приобретение лицензионного общесистемного и антивирусного программного обеспечения</t>
  </si>
  <si>
    <t>Консультативная и информационная поддержка малого и среднего предпринимательства</t>
  </si>
  <si>
    <t xml:space="preserve">Мероприятия в области жилищного хозяйства </t>
  </si>
  <si>
    <t xml:space="preserve">Обеспечение мероприятий по капитальному ремонту многоквартирных домов </t>
  </si>
  <si>
    <t xml:space="preserve">Расходы на укрепление материально-технической базы  спорта </t>
  </si>
  <si>
    <t>Расходы на проведение  физкультурно-массовых и спортивных мероприятий</t>
  </si>
  <si>
    <t>Пенсии за выслугу лет муниципальным служащим и лицам, замещавшим муниципальные должности</t>
  </si>
  <si>
    <t>Социальное обеспечение и иные выплаты населению</t>
  </si>
  <si>
    <t xml:space="preserve">Расходы на обеспечение деятельности (оказание услуг) МКУ"Централизованная  бухгалтерия муниципального образования поселок Красное Эхо (сельское поселение) Гусь-Хрустального района"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</si>
  <si>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</si>
  <si>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Организационное обеспечение подготовки и проведения праздничных мероприятий</t>
  </si>
  <si>
    <t>Обучение специалистов МКУК «Красноэховское ЦКО»</t>
  </si>
  <si>
    <t>Проведение мероприятий, направленных на обеспечение пожарной безопасности и охраны труда</t>
  </si>
  <si>
    <t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</si>
  <si>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</t>
  </si>
  <si>
    <t>Расходы на обеспечение деятельности (оказание услуг) муниципального казенного учреждения культуры "Красноэховское централизованное клубное объединение"</t>
  </si>
  <si>
    <t xml:space="preserve">Обследование состояния зеленых насаждений, вырубка сухостойных и аварийно-опасных деревьев и кустарников, санитарная обрезка </t>
  </si>
  <si>
    <t xml:space="preserve">Улучшение санитарного состояния территории муниципального образования </t>
  </si>
  <si>
    <t xml:space="preserve">Содержание в надлежащем порядке объектов благоустройства муниципального образования </t>
  </si>
  <si>
    <t>Содержание в надлежащем состоянии мест захоронения</t>
  </si>
  <si>
    <t>Замена устаревших светильников на новые энергоэффективные</t>
  </si>
  <si>
    <t>Расходы на уличное освещение</t>
  </si>
  <si>
    <t>09 0 03 21220</t>
  </si>
  <si>
    <t>Ведомственная структура расходов бюджета муниципального образования поселок Красное Эхо (сельское поселение)  на 2019 год и на плановый период 2020 и 2021 годов</t>
  </si>
  <si>
    <t>99 9 00 Д0590</t>
  </si>
  <si>
    <t>99 9 00 ЦБ590</t>
  </si>
  <si>
    <t>99 9 00 S0080</t>
  </si>
  <si>
    <t>Обеспечение территорий документацией для осуществления градостроительной деятельности</t>
  </si>
  <si>
    <t>99 9 00 21330</t>
  </si>
  <si>
    <t>Расходы на удаление в летний период сухой растительности на улицах поселения</t>
  </si>
  <si>
    <t>03 0 01 2П280</t>
  </si>
  <si>
    <t>99 9 00 2П190</t>
  </si>
  <si>
    <t>99 9 00 8Ч490</t>
  </si>
  <si>
    <t>99 9 00 10950</t>
  </si>
  <si>
    <t>2021 год</t>
  </si>
  <si>
    <t>99 9 00 2Ф190</t>
  </si>
  <si>
    <t>Расходы по содержанию и обслуживанию комплексной системы экстренного оповещения населения и системы ТАСЦО в муниципальном образовании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</si>
  <si>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</si>
  <si>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Непрограммные расходы органов местного самоуправления</t>
  </si>
  <si>
    <t>Иные непрограммные расходы</t>
  </si>
  <si>
    <t>99 9</t>
  </si>
  <si>
    <t>ОБЩЕГОСУДАРСТВЕННЫЕ ВОПРОСЫ</t>
  </si>
  <si>
    <t>Выполнение других обязательств государства (членский взнос в ассоциацию муниципальных образований)</t>
  </si>
  <si>
    <t>Резервный фонд администрации муниципального образования</t>
  </si>
  <si>
    <t>Другие общегосударственные вопросы</t>
  </si>
  <si>
    <t xml:space="preserve">  Мобилизационная и вневойсковая подготовка</t>
  </si>
  <si>
    <t>НАЦИОНАЛЬНАЯ ОБОРОНА</t>
  </si>
  <si>
    <t>703</t>
  </si>
  <si>
    <t xml:space="preserve">  НАЦИОНАЛЬНАЯ БЕЗОПАСНОСТЬ И ПРАВООХРАНИТЕЛЬНАЯ ДЕЯТЕЛЬНОСТЬ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</si>
  <si>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</si>
  <si>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>Муниципальная программа " Пожарная безопасность, безопасность на водных объектах, защита населения от чрезвычайных ситуаций и снижение рисков их возникновения на  территории муниципального образования поселок Красное Эхо (сельское поселение) на 2016-2020 годы"</t>
  </si>
  <si>
    <t>Основное мероприятие "Развитие системы безопасности населения и защищенности населенных пунктов от  пожаров, угроз природного и техногенного характера"</t>
  </si>
  <si>
    <t>03 0 01</t>
  </si>
  <si>
    <t>Основное мероприятие "Совершенствование системы безопасности людей на водных объектах"</t>
  </si>
  <si>
    <t xml:space="preserve">03 </t>
  </si>
  <si>
    <t xml:space="preserve">09 </t>
  </si>
  <si>
    <t>03 0 02</t>
  </si>
  <si>
    <t>Основное мероприятие "Развитие системы информационного обеспечения и оповещения населения"</t>
  </si>
  <si>
    <t>03 0 04</t>
  </si>
  <si>
    <t>99</t>
  </si>
  <si>
    <t>Дорожное хозяйство (дорожные фонды)</t>
  </si>
  <si>
    <t>НАЦИОНАЛЬНАЯ ЭКОНОМИКА</t>
  </si>
  <si>
    <t>Связь и информатика</t>
  </si>
  <si>
    <t>Муниципальная программа «Информатизация муниципального образования поселок Красное Эхо (сельское поселение) Гусь-Хрустального района Владимирской области   на 2019-2022 годы»</t>
  </si>
  <si>
    <t xml:space="preserve"> Основное мероприятие " Развитие телекоммуникационной инфраструктуры администрации, широкополосного доступа к информационно-телекоммуникационной сети  Интернет"</t>
  </si>
  <si>
    <t>09 0 01</t>
  </si>
  <si>
    <t>Основное  мероприятие" Обеспечение расходными материалами и комплектующими для безотказного функционирования программно-аппаратного комплекса информационной инфраструктуры"</t>
  </si>
  <si>
    <t>09 0 02</t>
  </si>
  <si>
    <t>Основное мероприятие " Развитие программно-технических средств локальных вычислительных сетей структурных подразделений администрации и обеспечение защиты информации"</t>
  </si>
  <si>
    <t>09 0 03</t>
  </si>
  <si>
    <t>Другие вопросы в области национальной экономики</t>
  </si>
  <si>
    <t>01 0 01</t>
  </si>
  <si>
    <t xml:space="preserve">Муниципальная программа «Развитие малого и среднего предпринимательства на территории муниципального образования поселок Красное Эхо (сельское поселение) Гусь-Хрустального района на 2019-2021 годы»    </t>
  </si>
  <si>
    <t>Основное мероприятие "Создание благоприятных условий для развития малого и среднего предпринимательства и повышение его вклада в социально-экономическое развитие муниципального образования посёлок Красное Эхо (сельское поселение) Гусь-Хрустального района"</t>
  </si>
  <si>
    <t xml:space="preserve">11 </t>
  </si>
  <si>
    <t>08 0 01</t>
  </si>
  <si>
    <t>Муниципальная программа «Развитие физической культуры и массового спорта на территории муниципального образования поселок Красное Эхо (сельское поселение) Гусь-Хрустального района Владимирской области на 2018-2020 годы»</t>
  </si>
  <si>
    <t>Основное мероприятие "Создание условий, обеспечивающих возможность для населения муниципального образования вести здоровый образ жизни, систематически заниматься физической культурой и спортом"</t>
  </si>
  <si>
    <t>ФИЗИЧЕСКАЯ КУЛЬТУРА И СПОРТ</t>
  </si>
  <si>
    <t>Физическая культура</t>
  </si>
  <si>
    <t>06 0 01</t>
  </si>
  <si>
    <t>06</t>
  </si>
  <si>
    <t>Муниципальная программа «Социальная поддержка населения муниципального  образования поселок Красное Эхо (сельское поселение) Гусь-Хрустального района Владимирской области на 2015-2020 годы»</t>
  </si>
  <si>
    <t>Основное мероприятие "Пенсионное обеспечение отдельных категорий граждан"</t>
  </si>
  <si>
    <t>СОЦИАЛЬНАЯ ПОЛИТИКА</t>
  </si>
  <si>
    <t>Пенсионное обеспечение</t>
  </si>
  <si>
    <t>04 1 06</t>
  </si>
  <si>
    <t>Основное мероприятие "Организация обучения, подготовки, переподготовки и повышения квалификации  работников и сотрудников сферы культуры"</t>
  </si>
  <si>
    <t>99 9 00 S0390</t>
  </si>
  <si>
    <t xml:space="preserve">99 9 </t>
  </si>
  <si>
    <t xml:space="preserve">  Другие вопросы в области культуры, кинематографии</t>
  </si>
  <si>
    <t>Подпрограмма "Административно- финансово правовое  сопровождение реализации  муниципальной программы «Сохранение и развитие  культуры муниципального образования поселок Красное Эхо(сельское поселение) на 2015-2020 годы и прочие мероприятия»</t>
  </si>
  <si>
    <t>Основное мероприятие "Организация и ведение   бухгалтерского учета и отчетности в муниципальных казенных учреждениях культуры"</t>
  </si>
  <si>
    <t xml:space="preserve">08 </t>
  </si>
  <si>
    <t>04 2</t>
  </si>
  <si>
    <t>04 2 01</t>
  </si>
  <si>
    <t>ЖИЛИЩНО-КОММУНАЛЬНОЕ ХОЗЯЙСТВО</t>
  </si>
  <si>
    <t>Жилищное хозяйство</t>
  </si>
  <si>
    <t>05 0 01</t>
  </si>
  <si>
    <t xml:space="preserve">  Благоустройство</t>
  </si>
  <si>
    <t>05 0 02</t>
  </si>
  <si>
    <t xml:space="preserve">05 </t>
  </si>
  <si>
    <t>05 0 03</t>
  </si>
  <si>
    <t>Основное мероприятие" Благоустройство территорий населенных пунктов сельского поселения"</t>
  </si>
  <si>
    <t>Основное мероприятие "Благоустройство и содержание кладбищ"</t>
  </si>
  <si>
    <t>Основное мероприятие "Модернизация систем уличного наружного освещения муниципального образования"</t>
  </si>
  <si>
    <t>Муниципальная программа «Благоустройство территории  муниципального образования поселок Красное Эхо (сельское поселение) на 2015–2020 годы»</t>
  </si>
  <si>
    <t>Муниципальная программа  "Сохранение и развитие культуры муниципального образования поселок Красное Эхо (сельское поселение ) на 2015-2020 годы"</t>
  </si>
  <si>
    <t>Подпрограмма "Обеспечение развития творческого потенциала и организация культурного досуга населения на 2015-2020 годы"</t>
  </si>
  <si>
    <t>Основное мероприятие "Создание условий для сохранения и развития  культуры муниципального образования поселок Красное Эхо (сельское поселение) Гусь-Хрустального района"</t>
  </si>
  <si>
    <t>04 1 01</t>
  </si>
  <si>
    <t>04 1</t>
  </si>
  <si>
    <t>КУЛЬТУРА , КИНЕМАТОГРАФИЯ</t>
  </si>
  <si>
    <t>Культура</t>
  </si>
  <si>
    <t>Основное мероприятие "Создание безопасных и комфортных условий на объектах сферы культуры"</t>
  </si>
  <si>
    <t>04 1 04</t>
  </si>
  <si>
    <t>Основное мероприятие"Организация досуга населения муниципального образования"</t>
  </si>
  <si>
    <t>04 1 05</t>
  </si>
  <si>
    <t>99 9 00 70230</t>
  </si>
  <si>
    <t>04 1 01 70230</t>
  </si>
  <si>
    <t>Закупка товаров, работ и услуг для государственных (муниципальных) нужд</t>
  </si>
  <si>
    <t>Приложение 4</t>
  </si>
  <si>
    <t>Строительство объектов спортивной направленности</t>
  </si>
  <si>
    <t>08 0 02 S1410</t>
  </si>
  <si>
    <t xml:space="preserve">Капитальные вложения в объекты государственной (муниципальной) собственности </t>
  </si>
  <si>
    <t>Массовый спорт</t>
  </si>
  <si>
    <t>Основное мероприятие "Развитие инфраструктуры спорта в муниципальном образовании"</t>
  </si>
  <si>
    <t>08 0 02</t>
  </si>
  <si>
    <t>Основное мероприятие " Проведение ремонтных, противоаварийных работ и приобретение оборудования в  муниципальных учреждениях культуры"</t>
  </si>
  <si>
    <t xml:space="preserve">Мероприятия по укреплению материально-технической базы муниципальных учреждений культуры </t>
  </si>
  <si>
    <t>04 1 02 S0531</t>
  </si>
  <si>
    <t>04 1 02 40531</t>
  </si>
  <si>
    <t>04 1 02</t>
  </si>
  <si>
    <t>Муниципальная программа «Переселение граждан из аварийного жилищного фонда в муниципальном образование поселок Красное Эхо (сельское поселение) на 2018-2022 годы»</t>
  </si>
  <si>
    <t>Основное мероприятие"Приобретение на первичном рынке у застройщиков  или у лиц, не являющихся застройщиками домов, жилых помещений для расселения граждан из аварийных домов"</t>
  </si>
  <si>
    <t>Капитальные вложения в объекты государственной (муниципальной ) собственности</t>
  </si>
  <si>
    <t>Переселение граждан из аварийного жилищного фонда</t>
  </si>
  <si>
    <t>Муниципальная программа «Формирование комфортной городской среды на территории муниципального образования поселок Красное Эхо (сельское поселение) Гусь-Хрустального района Владимирской области на 2018 - 2022 годы»</t>
  </si>
  <si>
    <t xml:space="preserve">Основное мероприятие "Повышение уровня благоустройства дворовых территорий многоквартирных домов" </t>
  </si>
  <si>
    <t xml:space="preserve">Расходы на благоустройство дворовых территорий </t>
  </si>
  <si>
    <t>02 0 01</t>
  </si>
  <si>
    <t>02 0 01 L5550</t>
  </si>
  <si>
    <t>Основное мероприятие "Повышение уровня благоустройства муниципальных территорий общего пользования"</t>
  </si>
  <si>
    <t>Расходы на благоустройство общественных территорий</t>
  </si>
  <si>
    <t>02 0 02</t>
  </si>
  <si>
    <t>02 0 02 L5550</t>
  </si>
  <si>
    <t>07</t>
  </si>
  <si>
    <t>07 0 01</t>
  </si>
  <si>
    <t>07 0 01 S9602</t>
  </si>
  <si>
    <r>
      <t xml:space="preserve">от  </t>
    </r>
    <r>
      <rPr>
        <u val="single"/>
        <sz val="12"/>
        <color indexed="8"/>
        <rFont val="Times New Roman"/>
        <family val="1"/>
      </rPr>
      <t>28.02.2019</t>
    </r>
    <r>
      <rPr>
        <sz val="12"/>
        <color indexed="8"/>
        <rFont val="Times New Roman"/>
        <family val="1"/>
      </rPr>
      <t xml:space="preserve"> №</t>
    </r>
    <r>
      <rPr>
        <u val="single"/>
        <sz val="12"/>
        <color indexed="8"/>
        <rFont val="Times New Roman"/>
        <family val="1"/>
      </rPr>
      <t>145</t>
    </r>
    <r>
      <rPr>
        <sz val="12"/>
        <color indexed="8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</si>
</sst>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#,##0.0"/>
    <numFmt numFmtId="180" formatCode="0.0%"/>
    <numFmt numFmtId="181" formatCode="_(\$#,##0_);\(\$#,##0\)"/>
    <numFmt numFmtId="182" formatCode="_(\$#,##0_);[Red]\(\$#,##0\)"/>
    <numFmt numFmtId="183" formatCode="_(\$#,##0.00_);\(\$#,##0.00\)"/>
    <numFmt numFmtId="184" formatCode="_(\$#,##0.00_);[Red]\(\$#,##0.00\)"/>
    <numFmt numFmtId="185" formatCode="_(* #,##0_);_(* \(#,##0\);_(* &quot;-&quot;_);_(@_)"/>
    <numFmt numFmtId="186" formatCode="_(&quot;$&quot;* #,##0_);_(&quot;$&quot;* \(#,##0\);_(&quot;$&quot;* &quot;-&quot;_);_(@_)"/>
    <numFmt numFmtId="187" formatCode="_(* #,##0.00_);_(* \(#,##0.00\);_(* &quot;-&quot;??_);_(@_)"/>
    <numFmt numFmtId="188" formatCode="_(&quot;$&quot;* #,##0.00_);_(&quot;$&quot;* \(#,##0.00\);_(&quot;$&quot;* &quot;-&quot;??_);_(@_)"/>
    <numFmt numFmtId="189" formatCode="dd\.mm\.yyyy"/>
    <numFmt numFmtId="190" formatCode="#,##0.00_ ;\-#,##0.0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8"/>
      <name val="Calibri"/>
      <family val="2"/>
    </font>
    <font>
      <sz val="8"/>
      <name val="Arial Cyr"/>
      <family val="0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 Cyr"/>
      <family val="2"/>
    </font>
    <font>
      <sz val="9"/>
      <color indexed="8"/>
      <name val="Arial Cyr"/>
      <family val="2"/>
    </font>
    <font>
      <sz val="8"/>
      <color indexed="8"/>
      <name val="Arial"/>
      <family val="2"/>
    </font>
    <font>
      <sz val="6"/>
      <color indexed="8"/>
      <name val="Arial Cyr"/>
      <family val="2"/>
    </font>
    <font>
      <b/>
      <sz val="11"/>
      <color indexed="8"/>
      <name val="Arial Cyr"/>
      <family val="2"/>
    </font>
    <font>
      <sz val="14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10"/>
      <color indexed="8"/>
      <name val="Arial Cyr"/>
      <family val="0"/>
    </font>
    <font>
      <b/>
      <i/>
      <sz val="10"/>
      <color indexed="8"/>
      <name val="Arial"/>
      <family val="2"/>
    </font>
    <font>
      <i/>
      <sz val="10"/>
      <name val="Arial"/>
      <family val="2"/>
    </font>
    <font>
      <i/>
      <sz val="12"/>
      <color indexed="8"/>
      <name val="Arial"/>
      <family val="2"/>
    </font>
    <font>
      <i/>
      <sz val="12"/>
      <name val="Arial"/>
      <family val="2"/>
    </font>
    <font>
      <u val="single"/>
      <sz val="12"/>
      <color indexed="8"/>
      <name val="Times New Roman"/>
      <family val="1"/>
    </font>
    <font>
      <b/>
      <sz val="11"/>
      <color indexed="8"/>
      <name val="Arial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hair">
        <color indexed="8"/>
      </bottom>
    </border>
    <border>
      <left>
        <color indexed="8"/>
      </left>
      <right>
        <color indexed="8"/>
      </right>
      <top style="hair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8"/>
      </left>
      <right>
        <color indexed="8"/>
      </right>
      <top style="hair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3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2" fillId="33" borderId="0" applyNumberFormat="0" applyBorder="0" applyAlignment="0" applyProtection="0"/>
    <xf numFmtId="0" fontId="13" fillId="0" borderId="0">
      <alignment/>
      <protection/>
    </xf>
    <xf numFmtId="0" fontId="14" fillId="34" borderId="1" applyNumberFormat="0" applyAlignment="0" applyProtection="0"/>
    <xf numFmtId="0" fontId="15" fillId="35" borderId="2" applyNumberFormat="0" applyAlignment="0" applyProtection="0"/>
    <xf numFmtId="0" fontId="13" fillId="0" borderId="0">
      <alignment/>
      <protection/>
    </xf>
    <xf numFmtId="0" fontId="16" fillId="0" borderId="0" applyNumberFormat="0" applyFill="0" applyBorder="0" applyAlignment="0" applyProtection="0"/>
    <xf numFmtId="0" fontId="17" fillId="36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1" applyNumberFormat="0" applyAlignment="0" applyProtection="0"/>
    <xf numFmtId="0" fontId="22" fillId="0" borderId="6" applyNumberFormat="0" applyFill="0" applyAlignment="0" applyProtection="0"/>
    <xf numFmtId="0" fontId="23" fillId="14" borderId="0" applyNumberFormat="0" applyBorder="0" applyAlignment="0" applyProtection="0"/>
    <xf numFmtId="0" fontId="13" fillId="4" borderId="7" applyNumberFormat="0" applyFont="0" applyAlignment="0" applyProtection="0"/>
    <xf numFmtId="0" fontId="24" fillId="34" borderId="8" applyNumberFormat="0" applyAlignment="0" applyProtection="0"/>
    <xf numFmtId="0" fontId="6" fillId="0" borderId="9">
      <alignment horizontal="left" wrapText="1"/>
      <protection/>
    </xf>
    <xf numFmtId="0" fontId="10" fillId="0" borderId="0">
      <alignment/>
      <protection/>
    </xf>
    <xf numFmtId="0" fontId="10" fillId="0" borderId="0">
      <alignment/>
      <protection/>
    </xf>
    <xf numFmtId="0" fontId="25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13" fillId="0" borderId="0">
      <alignment/>
      <protection/>
    </xf>
    <xf numFmtId="0" fontId="27" fillId="0" borderId="0" applyNumberFormat="0" applyFill="0" applyBorder="0" applyAlignment="0" applyProtection="0"/>
    <xf numFmtId="49" fontId="6" fillId="0" borderId="0">
      <alignment/>
      <protection/>
    </xf>
    <xf numFmtId="0" fontId="6" fillId="0" borderId="0">
      <alignment wrapText="1"/>
      <protection/>
    </xf>
    <xf numFmtId="0" fontId="28" fillId="0" borderId="0">
      <alignment wrapText="1"/>
      <protection/>
    </xf>
    <xf numFmtId="0" fontId="28" fillId="0" borderId="11">
      <alignment horizontal="left"/>
      <protection/>
    </xf>
    <xf numFmtId="0" fontId="28" fillId="0" borderId="12">
      <alignment horizontal="left" wrapText="1" indent="2"/>
      <protection/>
    </xf>
    <xf numFmtId="0" fontId="28" fillId="0" borderId="13">
      <alignment horizontal="left" wrapText="1"/>
      <protection/>
    </xf>
    <xf numFmtId="0" fontId="28" fillId="0" borderId="14">
      <alignment horizontal="left" wrapText="1" indent="2"/>
      <protection/>
    </xf>
    <xf numFmtId="0" fontId="6" fillId="37" borderId="15">
      <alignment/>
      <protection/>
    </xf>
    <xf numFmtId="0" fontId="6" fillId="37" borderId="16">
      <alignment/>
      <protection/>
    </xf>
    <xf numFmtId="49" fontId="28" fillId="0" borderId="0">
      <alignment wrapText="1"/>
      <protection/>
    </xf>
    <xf numFmtId="49" fontId="28" fillId="0" borderId="11">
      <alignment horizontal="left"/>
      <protection/>
    </xf>
    <xf numFmtId="0" fontId="28" fillId="0" borderId="17">
      <alignment horizontal="center" vertical="center" shrinkToFit="1"/>
      <protection/>
    </xf>
    <xf numFmtId="0" fontId="28" fillId="0" borderId="18">
      <alignment horizontal="center" vertical="center" shrinkToFit="1"/>
      <protection/>
    </xf>
    <xf numFmtId="0" fontId="6" fillId="37" borderId="19">
      <alignment/>
      <protection/>
    </xf>
    <xf numFmtId="49" fontId="28" fillId="0" borderId="0">
      <alignment horizontal="center"/>
      <protection/>
    </xf>
    <xf numFmtId="0" fontId="28" fillId="0" borderId="11">
      <alignment horizontal="center" shrinkToFit="1"/>
      <protection/>
    </xf>
    <xf numFmtId="49" fontId="28" fillId="0" borderId="20">
      <alignment horizontal="center" vertical="center"/>
      <protection/>
    </xf>
    <xf numFmtId="49" fontId="28" fillId="0" borderId="9">
      <alignment horizontal="center" vertical="center"/>
      <protection/>
    </xf>
    <xf numFmtId="49" fontId="28" fillId="0" borderId="11">
      <alignment horizontal="center" vertical="center" shrinkToFit="1"/>
      <protection/>
    </xf>
    <xf numFmtId="190" fontId="28" fillId="0" borderId="9">
      <alignment horizontal="right" vertical="center" shrinkToFit="1"/>
      <protection/>
    </xf>
    <xf numFmtId="4" fontId="28" fillId="0" borderId="9">
      <alignment horizontal="right" shrinkToFit="1"/>
      <protection/>
    </xf>
    <xf numFmtId="49" fontId="29" fillId="0" borderId="0">
      <alignment/>
      <protection/>
    </xf>
    <xf numFmtId="49" fontId="6" fillId="0" borderId="11">
      <alignment shrinkToFit="1"/>
      <protection/>
    </xf>
    <xf numFmtId="49" fontId="28" fillId="0" borderId="11">
      <alignment horizontal="right"/>
      <protection/>
    </xf>
    <xf numFmtId="190" fontId="28" fillId="0" borderId="21">
      <alignment horizontal="right" vertical="center" shrinkToFit="1"/>
      <protection/>
    </xf>
    <xf numFmtId="4" fontId="28" fillId="0" borderId="21">
      <alignment horizontal="right" shrinkToFit="1"/>
      <protection/>
    </xf>
    <xf numFmtId="0" fontId="6" fillId="37" borderId="11">
      <alignment/>
      <protection/>
    </xf>
    <xf numFmtId="0" fontId="30" fillId="0" borderId="21">
      <alignment wrapText="1"/>
      <protection/>
    </xf>
    <xf numFmtId="0" fontId="30" fillId="0" borderId="21">
      <alignment/>
      <protection/>
    </xf>
    <xf numFmtId="49" fontId="28" fillId="0" borderId="21">
      <alignment horizontal="center" shrinkToFit="1"/>
      <protection/>
    </xf>
    <xf numFmtId="49" fontId="28" fillId="0" borderId="9">
      <alignment horizontal="center" vertical="center" shrinkToFit="1"/>
      <protection/>
    </xf>
    <xf numFmtId="0" fontId="6" fillId="0" borderId="22">
      <alignment horizontal="left"/>
      <protection/>
    </xf>
    <xf numFmtId="0" fontId="31" fillId="0" borderId="0">
      <alignment horizontal="center"/>
      <protection/>
    </xf>
    <xf numFmtId="0" fontId="6" fillId="0" borderId="0">
      <alignment horizontal="left"/>
      <protection/>
    </xf>
    <xf numFmtId="49" fontId="28" fillId="0" borderId="0">
      <alignment horizontal="left"/>
      <protection/>
    </xf>
    <xf numFmtId="0" fontId="6" fillId="0" borderId="11">
      <alignment/>
      <protection/>
    </xf>
    <xf numFmtId="0" fontId="6" fillId="0" borderId="9">
      <alignment horizontal="left"/>
      <protection/>
    </xf>
    <xf numFmtId="0" fontId="6" fillId="0" borderId="22">
      <alignment/>
      <protection/>
    </xf>
    <xf numFmtId="0" fontId="6" fillId="37" borderId="23">
      <alignment/>
      <protection/>
    </xf>
    <xf numFmtId="0" fontId="6" fillId="0" borderId="24">
      <alignment horizontal="left"/>
      <protection/>
    </xf>
    <xf numFmtId="0" fontId="28" fillId="0" borderId="11">
      <alignment horizontal="center" wrapText="1"/>
      <protection/>
    </xf>
    <xf numFmtId="0" fontId="31" fillId="0" borderId="22">
      <alignment horizontal="center"/>
      <protection/>
    </xf>
    <xf numFmtId="0" fontId="6" fillId="0" borderId="0">
      <alignment horizontal="center"/>
      <protection/>
    </xf>
    <xf numFmtId="0" fontId="28" fillId="0" borderId="11">
      <alignment horizontal="center"/>
      <protection/>
    </xf>
    <xf numFmtId="0" fontId="28" fillId="0" borderId="0">
      <alignment horizontal="center"/>
      <protection/>
    </xf>
    <xf numFmtId="0" fontId="29" fillId="0" borderId="0">
      <alignment horizontal="left"/>
      <protection/>
    </xf>
    <xf numFmtId="0" fontId="28" fillId="0" borderId="24">
      <alignment/>
      <protection/>
    </xf>
    <xf numFmtId="0" fontId="31" fillId="0" borderId="0">
      <alignment/>
      <protection/>
    </xf>
    <xf numFmtId="49" fontId="6" fillId="0" borderId="24">
      <alignment/>
      <protection/>
    </xf>
    <xf numFmtId="49" fontId="31" fillId="0" borderId="0">
      <alignment/>
      <protection/>
    </xf>
    <xf numFmtId="0" fontId="6" fillId="37" borderId="0">
      <alignment/>
      <protection/>
    </xf>
    <xf numFmtId="0" fontId="6" fillId="0" borderId="0">
      <alignment/>
      <protection/>
    </xf>
    <xf numFmtId="0" fontId="32" fillId="0" borderId="0">
      <alignment horizontal="center"/>
      <protection/>
    </xf>
    <xf numFmtId="0" fontId="32" fillId="0" borderId="0">
      <alignment/>
      <protection/>
    </xf>
    <xf numFmtId="0" fontId="28" fillId="0" borderId="0">
      <alignment/>
      <protection/>
    </xf>
    <xf numFmtId="0" fontId="28" fillId="0" borderId="0">
      <alignment horizontal="left"/>
      <protection/>
    </xf>
    <xf numFmtId="0" fontId="32" fillId="0" borderId="11">
      <alignment horizontal="center"/>
      <protection/>
    </xf>
    <xf numFmtId="0" fontId="28" fillId="0" borderId="9">
      <alignment horizontal="center" vertical="top" wrapText="1"/>
      <protection/>
    </xf>
    <xf numFmtId="0" fontId="28" fillId="0" borderId="9">
      <alignment horizontal="center" vertical="center"/>
      <protection/>
    </xf>
    <xf numFmtId="0" fontId="28" fillId="0" borderId="12">
      <alignment horizontal="left" wrapText="1"/>
      <protection/>
    </xf>
    <xf numFmtId="0" fontId="28" fillId="0" borderId="14">
      <alignment horizontal="left" wrapText="1"/>
      <protection/>
    </xf>
    <xf numFmtId="0" fontId="28" fillId="0" borderId="25">
      <alignment horizontal="left" wrapText="1" indent="2"/>
      <protection/>
    </xf>
    <xf numFmtId="0" fontId="6" fillId="37" borderId="22">
      <alignment/>
      <protection/>
    </xf>
    <xf numFmtId="0" fontId="1" fillId="0" borderId="0">
      <alignment/>
      <protection/>
    </xf>
    <xf numFmtId="0" fontId="28" fillId="0" borderId="11">
      <alignment horizontal="left" wrapText="1"/>
      <protection/>
    </xf>
    <xf numFmtId="0" fontId="28" fillId="0" borderId="19">
      <alignment horizontal="left" wrapText="1"/>
      <protection/>
    </xf>
    <xf numFmtId="0" fontId="28" fillId="0" borderId="22">
      <alignment horizontal="left"/>
      <protection/>
    </xf>
    <xf numFmtId="0" fontId="28" fillId="0" borderId="26">
      <alignment horizontal="center" vertical="center"/>
      <protection/>
    </xf>
    <xf numFmtId="49" fontId="28" fillId="0" borderId="17">
      <alignment horizontal="center" wrapText="1"/>
      <protection/>
    </xf>
    <xf numFmtId="49" fontId="28" fillId="0" borderId="27">
      <alignment horizontal="center" shrinkToFit="1"/>
      <protection/>
    </xf>
    <xf numFmtId="49" fontId="28" fillId="0" borderId="28">
      <alignment horizontal="center" shrinkToFit="1"/>
      <protection/>
    </xf>
    <xf numFmtId="0" fontId="7" fillId="0" borderId="0">
      <alignment/>
      <protection/>
    </xf>
    <xf numFmtId="49" fontId="28" fillId="0" borderId="20">
      <alignment horizontal="center"/>
      <protection/>
    </xf>
    <xf numFmtId="49" fontId="28" fillId="0" borderId="29">
      <alignment horizontal="center"/>
      <protection/>
    </xf>
    <xf numFmtId="49" fontId="28" fillId="0" borderId="30">
      <alignment horizontal="center"/>
      <protection/>
    </xf>
    <xf numFmtId="49" fontId="28" fillId="0" borderId="0">
      <alignment/>
      <protection/>
    </xf>
    <xf numFmtId="49" fontId="28" fillId="0" borderId="22">
      <alignment/>
      <protection/>
    </xf>
    <xf numFmtId="49" fontId="28" fillId="0" borderId="9">
      <alignment horizontal="center" vertical="top" wrapText="1"/>
      <protection/>
    </xf>
    <xf numFmtId="49" fontId="28" fillId="0" borderId="26">
      <alignment horizontal="center" vertical="center"/>
      <protection/>
    </xf>
    <xf numFmtId="4" fontId="28" fillId="0" borderId="20">
      <alignment horizontal="right" shrinkToFit="1"/>
      <protection/>
    </xf>
    <xf numFmtId="4" fontId="28" fillId="0" borderId="29">
      <alignment horizontal="right" shrinkToFit="1"/>
      <protection/>
    </xf>
    <xf numFmtId="4" fontId="28" fillId="0" borderId="30">
      <alignment horizontal="right" shrinkToFit="1"/>
      <protection/>
    </xf>
    <xf numFmtId="0" fontId="7" fillId="0" borderId="31">
      <alignment/>
      <protection/>
    </xf>
    <xf numFmtId="0" fontId="28" fillId="0" borderId="32">
      <alignment horizontal="right"/>
      <protection/>
    </xf>
    <xf numFmtId="49" fontId="28" fillId="0" borderId="32">
      <alignment horizontal="right" vertical="center"/>
      <protection/>
    </xf>
    <xf numFmtId="49" fontId="28" fillId="0" borderId="32">
      <alignment horizontal="right"/>
      <protection/>
    </xf>
    <xf numFmtId="49" fontId="28" fillId="0" borderId="32">
      <alignment/>
      <protection/>
    </xf>
    <xf numFmtId="0" fontId="28" fillId="0" borderId="11">
      <alignment horizontal="center"/>
      <protection/>
    </xf>
    <xf numFmtId="0" fontId="28" fillId="0" borderId="26">
      <alignment horizontal="center"/>
      <protection/>
    </xf>
    <xf numFmtId="49" fontId="28" fillId="0" borderId="33">
      <alignment horizontal="center"/>
      <protection/>
    </xf>
    <xf numFmtId="189" fontId="28" fillId="0" borderId="34">
      <alignment horizontal="center"/>
      <protection/>
    </xf>
    <xf numFmtId="49" fontId="28" fillId="0" borderId="34">
      <alignment horizontal="center" vertical="center"/>
      <protection/>
    </xf>
    <xf numFmtId="49" fontId="28" fillId="0" borderId="34">
      <alignment horizontal="center"/>
      <protection/>
    </xf>
    <xf numFmtId="49" fontId="28" fillId="0" borderId="35">
      <alignment horizontal="center"/>
      <protection/>
    </xf>
    <xf numFmtId="0" fontId="3" fillId="0" borderId="0">
      <alignment horizontal="right"/>
      <protection/>
    </xf>
    <xf numFmtId="0" fontId="3" fillId="0" borderId="36">
      <alignment horizontal="right"/>
      <protection/>
    </xf>
    <xf numFmtId="0" fontId="3" fillId="0" borderId="37">
      <alignment horizontal="right"/>
      <protection/>
    </xf>
    <xf numFmtId="0" fontId="32" fillId="0" borderId="11">
      <alignment horizontal="center"/>
      <protection/>
    </xf>
    <xf numFmtId="0" fontId="6" fillId="0" borderId="38">
      <alignment/>
      <protection/>
    </xf>
    <xf numFmtId="0" fontId="6" fillId="0" borderId="36">
      <alignment/>
      <protection/>
    </xf>
    <xf numFmtId="49" fontId="3" fillId="0" borderId="0">
      <alignment/>
      <protection/>
    </xf>
    <xf numFmtId="0" fontId="32" fillId="0" borderId="0">
      <alignment horizontal="center"/>
      <protection/>
    </xf>
    <xf numFmtId="0" fontId="9" fillId="0" borderId="39">
      <alignment horizontal="left" wrapText="1"/>
      <protection/>
    </xf>
    <xf numFmtId="0" fontId="6" fillId="37" borderId="40">
      <alignment/>
      <protection/>
    </xf>
    <xf numFmtId="0" fontId="28" fillId="0" borderId="21">
      <alignment horizontal="left" wrapText="1"/>
      <protection/>
    </xf>
    <xf numFmtId="0" fontId="1" fillId="0" borderId="22">
      <alignment/>
      <protection/>
    </xf>
    <xf numFmtId="0" fontId="28" fillId="0" borderId="17">
      <alignment horizontal="center" shrinkToFit="1"/>
      <protection/>
    </xf>
    <xf numFmtId="0" fontId="28" fillId="0" borderId="27">
      <alignment horizontal="center" shrinkToFit="1"/>
      <protection/>
    </xf>
    <xf numFmtId="49" fontId="28" fillId="0" borderId="28">
      <alignment horizontal="center" wrapText="1"/>
      <protection/>
    </xf>
    <xf numFmtId="0" fontId="6" fillId="37" borderId="41">
      <alignment/>
      <protection/>
    </xf>
    <xf numFmtId="49" fontId="28" fillId="0" borderId="42">
      <alignment horizontal="center" shrinkToFit="1"/>
      <protection/>
    </xf>
    <xf numFmtId="0" fontId="1" fillId="0" borderId="24">
      <alignment/>
      <protection/>
    </xf>
    <xf numFmtId="0" fontId="28" fillId="0" borderId="26">
      <alignment horizontal="center" vertical="center" shrinkToFit="1"/>
      <protection/>
    </xf>
    <xf numFmtId="49" fontId="28" fillId="0" borderId="30">
      <alignment horizontal="center" wrapText="1"/>
      <protection/>
    </xf>
    <xf numFmtId="49" fontId="28" fillId="0" borderId="43">
      <alignment horizontal="center"/>
      <protection/>
    </xf>
    <xf numFmtId="49" fontId="28" fillId="0" borderId="26">
      <alignment horizontal="center" vertical="center" shrinkToFit="1"/>
      <protection/>
    </xf>
    <xf numFmtId="190" fontId="28" fillId="0" borderId="29">
      <alignment horizontal="right" shrinkToFit="1"/>
      <protection/>
    </xf>
    <xf numFmtId="4" fontId="28" fillId="0" borderId="30">
      <alignment horizontal="right" wrapText="1"/>
      <protection/>
    </xf>
    <xf numFmtId="4" fontId="28" fillId="0" borderId="43">
      <alignment horizontal="right" shrinkToFit="1"/>
      <protection/>
    </xf>
    <xf numFmtId="49" fontId="28" fillId="0" borderId="0">
      <alignment horizontal="right"/>
      <protection/>
    </xf>
    <xf numFmtId="4" fontId="28" fillId="0" borderId="44">
      <alignment horizontal="right" shrinkToFit="1"/>
      <protection/>
    </xf>
    <xf numFmtId="190" fontId="28" fillId="0" borderId="45">
      <alignment horizontal="right" shrinkToFit="1"/>
      <protection/>
    </xf>
    <xf numFmtId="4" fontId="28" fillId="0" borderId="25">
      <alignment horizontal="right" wrapText="1"/>
      <protection/>
    </xf>
    <xf numFmtId="49" fontId="28" fillId="0" borderId="46">
      <alignment horizontal="center"/>
      <protection/>
    </xf>
    <xf numFmtId="0" fontId="32" fillId="0" borderId="36">
      <alignment horizontal="center"/>
      <protection/>
    </xf>
    <xf numFmtId="49" fontId="6" fillId="0" borderId="36">
      <alignment/>
      <protection/>
    </xf>
    <xf numFmtId="49" fontId="6" fillId="0" borderId="37">
      <alignment/>
      <protection/>
    </xf>
    <xf numFmtId="0" fontId="6" fillId="0" borderId="37">
      <alignment wrapText="1"/>
      <protection/>
    </xf>
    <xf numFmtId="0" fontId="6" fillId="0" borderId="37">
      <alignment/>
      <protection/>
    </xf>
    <xf numFmtId="0" fontId="54" fillId="38" borderId="0" applyNumberFormat="0" applyBorder="0" applyAlignment="0" applyProtection="0"/>
    <xf numFmtId="0" fontId="54" fillId="39" borderId="0" applyNumberFormat="0" applyBorder="0" applyAlignment="0" applyProtection="0"/>
    <xf numFmtId="0" fontId="54" fillId="40" borderId="0" applyNumberFormat="0" applyBorder="0" applyAlignment="0" applyProtection="0"/>
    <xf numFmtId="0" fontId="54" fillId="41" borderId="0" applyNumberFormat="0" applyBorder="0" applyAlignment="0" applyProtection="0"/>
    <xf numFmtId="0" fontId="54" fillId="42" borderId="0" applyNumberFormat="0" applyBorder="0" applyAlignment="0" applyProtection="0"/>
    <xf numFmtId="0" fontId="54" fillId="43" borderId="0" applyNumberFormat="0" applyBorder="0" applyAlignment="0" applyProtection="0"/>
    <xf numFmtId="0" fontId="55" fillId="44" borderId="47" applyNumberFormat="0" applyAlignment="0" applyProtection="0"/>
    <xf numFmtId="0" fontId="56" fillId="45" borderId="48" applyNumberFormat="0" applyAlignment="0" applyProtection="0"/>
    <xf numFmtId="0" fontId="57" fillId="45" borderId="47" applyNumberFormat="0" applyAlignment="0" applyProtection="0"/>
    <xf numFmtId="0" fontId="5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9" fillId="0" borderId="49" applyNumberFormat="0" applyFill="0" applyAlignment="0" applyProtection="0"/>
    <xf numFmtId="0" fontId="60" fillId="0" borderId="50" applyNumberFormat="0" applyFill="0" applyAlignment="0" applyProtection="0"/>
    <xf numFmtId="0" fontId="61" fillId="0" borderId="51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52" applyNumberFormat="0" applyFill="0" applyAlignment="0" applyProtection="0"/>
    <xf numFmtId="0" fontId="63" fillId="46" borderId="53" applyNumberFormat="0" applyAlignment="0" applyProtection="0"/>
    <xf numFmtId="0" fontId="64" fillId="0" borderId="0" applyNumberFormat="0" applyFill="0" applyBorder="0" applyAlignment="0" applyProtection="0"/>
    <xf numFmtId="0" fontId="65" fillId="47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48" borderId="0" applyNumberFormat="0" applyBorder="0" applyAlignment="0" applyProtection="0"/>
    <xf numFmtId="0" fontId="68" fillId="0" borderId="0" applyNumberFormat="0" applyFill="0" applyBorder="0" applyAlignment="0" applyProtection="0"/>
    <xf numFmtId="0" fontId="1" fillId="49" borderId="54" applyNumberFormat="0" applyFont="0" applyAlignment="0" applyProtection="0"/>
    <xf numFmtId="9" fontId="1" fillId="0" borderId="0" applyFont="0" applyFill="0" applyBorder="0" applyAlignment="0" applyProtection="0"/>
    <xf numFmtId="0" fontId="69" fillId="0" borderId="55" applyNumberFormat="0" applyFill="0" applyAlignment="0" applyProtection="0"/>
    <xf numFmtId="0" fontId="7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71" fillId="50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34" borderId="0" xfId="0" applyFont="1" applyFill="1" applyAlignment="1">
      <alignment/>
    </xf>
    <xf numFmtId="0" fontId="10" fillId="34" borderId="0" xfId="0" applyFont="1" applyFill="1" applyAlignment="1">
      <alignment/>
    </xf>
    <xf numFmtId="0" fontId="2" fillId="34" borderId="0" xfId="0" applyFont="1" applyFill="1" applyBorder="1" applyAlignment="1">
      <alignment horizontal="right" wrapText="1"/>
    </xf>
    <xf numFmtId="0" fontId="0" fillId="34" borderId="0" xfId="0" applyFont="1" applyFill="1" applyBorder="1" applyAlignment="1">
      <alignment/>
    </xf>
    <xf numFmtId="0" fontId="4" fillId="34" borderId="0" xfId="0" applyFont="1" applyFill="1" applyBorder="1" applyAlignment="1">
      <alignment horizontal="right" wrapText="1"/>
    </xf>
    <xf numFmtId="0" fontId="5" fillId="34" borderId="0" xfId="0" applyFont="1" applyFill="1" applyBorder="1" applyAlignment="1">
      <alignment horizontal="right" wrapText="1"/>
    </xf>
    <xf numFmtId="0" fontId="6" fillId="0" borderId="0" xfId="0" applyFont="1" applyBorder="1" applyAlignment="1">
      <alignment/>
    </xf>
    <xf numFmtId="0" fontId="2" fillId="34" borderId="0" xfId="0" applyFont="1" applyFill="1" applyBorder="1" applyAlignment="1">
      <alignment wrapText="1"/>
    </xf>
    <xf numFmtId="0" fontId="2" fillId="34" borderId="0" xfId="0" applyFont="1" applyFill="1" applyBorder="1" applyAlignment="1">
      <alignment vertical="top" wrapText="1"/>
    </xf>
    <xf numFmtId="0" fontId="4" fillId="34" borderId="0" xfId="0" applyFont="1" applyFill="1" applyBorder="1" applyAlignment="1">
      <alignment vertical="top" wrapText="1"/>
    </xf>
    <xf numFmtId="0" fontId="34" fillId="51" borderId="56" xfId="0" applyFont="1" applyFill="1" applyBorder="1" applyAlignment="1">
      <alignment vertical="top" wrapText="1"/>
    </xf>
    <xf numFmtId="0" fontId="34" fillId="34" borderId="56" xfId="0" applyFont="1" applyFill="1" applyBorder="1" applyAlignment="1">
      <alignment horizontal="center" vertical="top" wrapText="1"/>
    </xf>
    <xf numFmtId="0" fontId="4" fillId="51" borderId="56" xfId="0" applyFont="1" applyFill="1" applyBorder="1" applyAlignment="1">
      <alignment horizontal="center" vertical="top" wrapText="1"/>
    </xf>
    <xf numFmtId="0" fontId="4" fillId="34" borderId="56" xfId="0" applyFont="1" applyFill="1" applyBorder="1" applyAlignment="1">
      <alignment horizontal="center" vertical="top" wrapText="1"/>
    </xf>
    <xf numFmtId="179" fontId="34" fillId="51" borderId="56" xfId="0" applyNumberFormat="1" applyFont="1" applyFill="1" applyBorder="1" applyAlignment="1">
      <alignment horizontal="right" vertical="top" wrapText="1"/>
    </xf>
    <xf numFmtId="0" fontId="10" fillId="0" borderId="56" xfId="0" applyFont="1" applyBorder="1" applyAlignment="1">
      <alignment horizontal="center" vertical="top"/>
    </xf>
    <xf numFmtId="49" fontId="10" fillId="0" borderId="56" xfId="0" applyNumberFormat="1" applyFont="1" applyBorder="1" applyAlignment="1">
      <alignment horizontal="center" vertical="top"/>
    </xf>
    <xf numFmtId="179" fontId="10" fillId="0" borderId="56" xfId="0" applyNumberFormat="1" applyFont="1" applyBorder="1" applyAlignment="1">
      <alignment vertical="top"/>
    </xf>
    <xf numFmtId="0" fontId="35" fillId="0" borderId="56" xfId="0" applyFont="1" applyBorder="1" applyAlignment="1">
      <alignment horizontal="center" vertical="top"/>
    </xf>
    <xf numFmtId="0" fontId="10" fillId="0" borderId="56" xfId="0" applyFont="1" applyBorder="1" applyAlignment="1">
      <alignment horizontal="left" vertical="top"/>
    </xf>
    <xf numFmtId="0" fontId="4" fillId="0" borderId="56" xfId="0" applyFont="1" applyBorder="1" applyAlignment="1">
      <alignment horizontal="left" vertical="top" wrapText="1"/>
    </xf>
    <xf numFmtId="0" fontId="10" fillId="34" borderId="56" xfId="0" applyFont="1" applyFill="1" applyBorder="1" applyAlignment="1">
      <alignment horizontal="center" vertical="top"/>
    </xf>
    <xf numFmtId="49" fontId="10" fillId="34" borderId="56" xfId="0" applyNumberFormat="1" applyFont="1" applyFill="1" applyBorder="1" applyAlignment="1">
      <alignment horizontal="center" vertical="top"/>
    </xf>
    <xf numFmtId="179" fontId="10" fillId="34" borderId="56" xfId="0" applyNumberFormat="1" applyFont="1" applyFill="1" applyBorder="1" applyAlignment="1">
      <alignment vertical="top"/>
    </xf>
    <xf numFmtId="0" fontId="35" fillId="34" borderId="56" xfId="0" applyFont="1" applyFill="1" applyBorder="1" applyAlignment="1">
      <alignment horizontal="center" vertical="top"/>
    </xf>
    <xf numFmtId="0" fontId="10" fillId="34" borderId="56" xfId="0" applyFont="1" applyFill="1" applyBorder="1" applyAlignment="1">
      <alignment horizontal="left" vertical="top"/>
    </xf>
    <xf numFmtId="49" fontId="10" fillId="34" borderId="56" xfId="0" applyNumberFormat="1" applyFont="1" applyFill="1" applyBorder="1" applyAlignment="1">
      <alignment horizontal="left" vertical="top"/>
    </xf>
    <xf numFmtId="179" fontId="10" fillId="0" borderId="56" xfId="0" applyNumberFormat="1" applyFont="1" applyFill="1" applyBorder="1" applyAlignment="1">
      <alignment vertical="top"/>
    </xf>
    <xf numFmtId="176" fontId="4" fillId="0" borderId="56" xfId="0" applyNumberFormat="1" applyFont="1" applyBorder="1" applyAlignment="1">
      <alignment horizontal="right" vertical="top" wrapText="1"/>
    </xf>
    <xf numFmtId="0" fontId="35" fillId="34" borderId="56" xfId="0" applyFont="1" applyFill="1" applyBorder="1" applyAlignment="1">
      <alignment vertical="top"/>
    </xf>
    <xf numFmtId="179" fontId="35" fillId="0" borderId="56" xfId="0" applyNumberFormat="1" applyFont="1" applyBorder="1" applyAlignment="1">
      <alignment vertical="top"/>
    </xf>
    <xf numFmtId="0" fontId="36" fillId="0" borderId="56" xfId="0" applyFont="1" applyBorder="1" applyAlignment="1">
      <alignment vertical="top" wrapText="1"/>
    </xf>
    <xf numFmtId="0" fontId="4" fillId="51" borderId="56" xfId="0" applyFont="1" applyFill="1" applyBorder="1" applyAlignment="1">
      <alignment horizontal="center" vertical="center" wrapText="1"/>
    </xf>
    <xf numFmtId="0" fontId="4" fillId="34" borderId="56" xfId="0" applyFont="1" applyFill="1" applyBorder="1" applyAlignment="1">
      <alignment horizontal="center" vertical="center" wrapText="1"/>
    </xf>
    <xf numFmtId="0" fontId="35" fillId="0" borderId="56" xfId="0" applyFont="1" applyBorder="1" applyAlignment="1">
      <alignment horizontal="left" vertical="top"/>
    </xf>
    <xf numFmtId="179" fontId="36" fillId="0" borderId="56" xfId="0" applyNumberFormat="1" applyFont="1" applyBorder="1" applyAlignment="1">
      <alignment vertical="top"/>
    </xf>
    <xf numFmtId="0" fontId="10" fillId="34" borderId="56" xfId="0" applyFont="1" applyFill="1" applyBorder="1" applyAlignment="1">
      <alignment horizontal="left" vertical="top" wrapText="1" indent="2"/>
    </xf>
    <xf numFmtId="49" fontId="6" fillId="0" borderId="56" xfId="205" applyBorder="1" applyAlignment="1">
      <alignment horizontal="left" vertical="top" wrapText="1" indent="2"/>
      <protection/>
    </xf>
    <xf numFmtId="0" fontId="34" fillId="0" borderId="56" xfId="0" applyFont="1" applyBorder="1" applyAlignment="1">
      <alignment horizontal="left" vertical="top" wrapText="1"/>
    </xf>
    <xf numFmtId="0" fontId="10" fillId="0" borderId="56" xfId="0" applyFont="1" applyBorder="1" applyAlignment="1">
      <alignment horizontal="left" vertical="top" wrapText="1" indent="2"/>
    </xf>
    <xf numFmtId="0" fontId="36" fillId="34" borderId="56" xfId="0" applyFont="1" applyFill="1" applyBorder="1" applyAlignment="1">
      <alignment vertical="top" wrapText="1"/>
    </xf>
    <xf numFmtId="0" fontId="36" fillId="0" borderId="56" xfId="0" applyFont="1" applyBorder="1" applyAlignment="1">
      <alignment horizontal="left" vertical="top" wrapText="1"/>
    </xf>
    <xf numFmtId="179" fontId="36" fillId="0" borderId="56" xfId="0" applyNumberFormat="1" applyFont="1" applyFill="1" applyBorder="1" applyAlignment="1">
      <alignment vertical="top"/>
    </xf>
    <xf numFmtId="179" fontId="36" fillId="34" borderId="56" xfId="0" applyNumberFormat="1" applyFont="1" applyFill="1" applyBorder="1" applyAlignment="1">
      <alignment vertical="top"/>
    </xf>
    <xf numFmtId="49" fontId="35" fillId="34" borderId="56" xfId="0" applyNumberFormat="1" applyFont="1" applyFill="1" applyBorder="1" applyAlignment="1">
      <alignment horizontal="left" vertical="top"/>
    </xf>
    <xf numFmtId="0" fontId="38" fillId="34" borderId="56" xfId="0" applyFont="1" applyFill="1" applyBorder="1" applyAlignment="1">
      <alignment horizontal="center" vertical="top"/>
    </xf>
    <xf numFmtId="0" fontId="36" fillId="34" borderId="56" xfId="0" applyFont="1" applyFill="1" applyBorder="1" applyAlignment="1">
      <alignment horizontal="left" vertical="top" wrapText="1"/>
    </xf>
    <xf numFmtId="0" fontId="35" fillId="34" borderId="56" xfId="0" applyFont="1" applyFill="1" applyBorder="1" applyAlignment="1">
      <alignment horizontal="left" vertical="top"/>
    </xf>
    <xf numFmtId="0" fontId="39" fillId="0" borderId="56" xfId="0" applyFont="1" applyBorder="1" applyAlignment="1">
      <alignment horizontal="left" vertical="top" wrapText="1"/>
    </xf>
    <xf numFmtId="0" fontId="37" fillId="0" borderId="0" xfId="0" applyFont="1" applyAlignment="1">
      <alignment/>
    </xf>
    <xf numFmtId="0" fontId="10" fillId="0" borderId="56" xfId="0" applyFont="1" applyBorder="1" applyAlignment="1">
      <alignment/>
    </xf>
    <xf numFmtId="0" fontId="7" fillId="0" borderId="56" xfId="0" applyFont="1" applyBorder="1" applyAlignment="1">
      <alignment vertical="top" wrapText="1"/>
    </xf>
    <xf numFmtId="0" fontId="40" fillId="0" borderId="56" xfId="0" applyFont="1" applyBorder="1" applyAlignment="1">
      <alignment vertical="top" wrapText="1"/>
    </xf>
    <xf numFmtId="0" fontId="10" fillId="34" borderId="56" xfId="0" applyFont="1" applyFill="1" applyBorder="1" applyAlignment="1">
      <alignment vertical="top" wrapText="1"/>
    </xf>
    <xf numFmtId="0" fontId="7" fillId="0" borderId="56" xfId="0" applyFont="1" applyBorder="1" applyAlignment="1">
      <alignment horizontal="center" vertical="top"/>
    </xf>
    <xf numFmtId="49" fontId="7" fillId="0" borderId="56" xfId="0" applyNumberFormat="1" applyFont="1" applyBorder="1" applyAlignment="1">
      <alignment horizontal="center" vertical="top"/>
    </xf>
    <xf numFmtId="0" fontId="6" fillId="0" borderId="56" xfId="0" applyFont="1" applyBorder="1" applyAlignment="1">
      <alignment horizontal="center" vertical="top"/>
    </xf>
    <xf numFmtId="49" fontId="6" fillId="0" borderId="56" xfId="0" applyNumberFormat="1" applyFont="1" applyBorder="1" applyAlignment="1">
      <alignment horizontal="center" vertical="top"/>
    </xf>
    <xf numFmtId="0" fontId="6" fillId="0" borderId="56" xfId="0" applyFont="1" applyBorder="1" applyAlignment="1">
      <alignment horizontal="left" vertical="top"/>
    </xf>
    <xf numFmtId="179" fontId="4" fillId="51" borderId="56" xfId="0" applyNumberFormat="1" applyFont="1" applyFill="1" applyBorder="1" applyAlignment="1">
      <alignment horizontal="right" vertical="top" wrapText="1"/>
    </xf>
    <xf numFmtId="0" fontId="10" fillId="0" borderId="56" xfId="0" applyFont="1" applyBorder="1" applyAlignment="1">
      <alignment vertical="top" wrapText="1"/>
    </xf>
    <xf numFmtId="0" fontId="7" fillId="0" borderId="56" xfId="180" applyNumberFormat="1" applyFont="1" applyBorder="1" applyAlignment="1" applyProtection="1">
      <alignment vertical="top"/>
      <protection/>
    </xf>
    <xf numFmtId="0" fontId="7" fillId="0" borderId="56" xfId="180" applyNumberFormat="1" applyFont="1" applyBorder="1" applyAlignment="1" applyProtection="1">
      <alignment horizontal="left" vertical="top"/>
      <protection/>
    </xf>
    <xf numFmtId="0" fontId="40" fillId="0" borderId="56" xfId="180" applyNumberFormat="1" applyFont="1" applyBorder="1" applyAlignment="1" applyProtection="1">
      <alignment vertical="top"/>
      <protection/>
    </xf>
    <xf numFmtId="0" fontId="40" fillId="0" borderId="56" xfId="180" applyNumberFormat="1" applyFont="1" applyBorder="1" applyAlignment="1" applyProtection="1">
      <alignment vertical="top" wrapText="1"/>
      <protection/>
    </xf>
    <xf numFmtId="49" fontId="35" fillId="34" borderId="56" xfId="0" applyNumberFormat="1" applyFont="1" applyFill="1" applyBorder="1" applyAlignment="1">
      <alignment horizontal="center" vertical="top"/>
    </xf>
    <xf numFmtId="0" fontId="7" fillId="0" borderId="56" xfId="180" applyNumberFormat="1" applyFont="1" applyBorder="1" applyAlignment="1" applyProtection="1">
      <alignment vertical="top" wrapText="1"/>
      <protection/>
    </xf>
    <xf numFmtId="0" fontId="4" fillId="34" borderId="56" xfId="182" applyNumberFormat="1" applyFont="1" applyFill="1" applyBorder="1" applyAlignment="1" applyProtection="1">
      <alignment horizontal="left" vertical="top" wrapText="1"/>
      <protection/>
    </xf>
    <xf numFmtId="0" fontId="40" fillId="0" borderId="56" xfId="180" applyNumberFormat="1" applyFont="1" applyBorder="1" applyAlignment="1" applyProtection="1">
      <alignment horizontal="left" vertical="top"/>
      <protection/>
    </xf>
    <xf numFmtId="0" fontId="40" fillId="34" borderId="56" xfId="0" applyFont="1" applyFill="1" applyBorder="1" applyAlignment="1">
      <alignment vertical="top" wrapText="1"/>
    </xf>
    <xf numFmtId="0" fontId="7" fillId="0" borderId="56" xfId="180" applyNumberFormat="1" applyFont="1" applyBorder="1" applyAlignment="1" applyProtection="1">
      <alignment horizontal="left"/>
      <protection/>
    </xf>
    <xf numFmtId="0" fontId="40" fillId="0" borderId="56" xfId="180" applyNumberFormat="1" applyFont="1" applyBorder="1" applyProtection="1">
      <alignment/>
      <protection/>
    </xf>
    <xf numFmtId="0" fontId="10" fillId="0" borderId="56" xfId="0" applyFont="1" applyBorder="1" applyAlignment="1">
      <alignment horizontal="left" vertical="top"/>
    </xf>
    <xf numFmtId="0" fontId="34" fillId="34" borderId="56" xfId="0" applyFont="1" applyFill="1" applyBorder="1" applyAlignment="1">
      <alignment vertical="top" wrapText="1"/>
    </xf>
    <xf numFmtId="0" fontId="41" fillId="34" borderId="56" xfId="0" applyFont="1" applyFill="1" applyBorder="1" applyAlignment="1">
      <alignment vertical="top" wrapText="1"/>
    </xf>
    <xf numFmtId="0" fontId="4" fillId="0" borderId="56" xfId="0" applyFont="1" applyBorder="1" applyAlignment="1">
      <alignment horizontal="left" vertical="top" wrapText="1" indent="2"/>
    </xf>
    <xf numFmtId="49" fontId="37" fillId="0" borderId="56" xfId="205" applyFont="1" applyBorder="1" applyAlignment="1">
      <alignment horizontal="left" vertical="top" wrapText="1"/>
      <protection/>
    </xf>
    <xf numFmtId="0" fontId="36" fillId="0" borderId="56" xfId="0" applyFont="1" applyBorder="1" applyAlignment="1">
      <alignment vertical="center" wrapText="1"/>
    </xf>
    <xf numFmtId="0" fontId="35" fillId="0" borderId="56" xfId="0" applyFont="1" applyBorder="1" applyAlignment="1">
      <alignment vertical="top"/>
    </xf>
    <xf numFmtId="0" fontId="10" fillId="0" borderId="0" xfId="180" applyNumberFormat="1" applyFont="1" applyAlignment="1" applyProtection="1">
      <alignment horizontal="left" wrapText="1"/>
      <protection/>
    </xf>
    <xf numFmtId="0" fontId="43" fillId="0" borderId="56" xfId="0" applyFont="1" applyBorder="1" applyAlignment="1">
      <alignment horizontal="center" vertical="top"/>
    </xf>
    <xf numFmtId="49" fontId="43" fillId="34" borderId="57" xfId="0" applyNumberFormat="1" applyFont="1" applyFill="1" applyBorder="1" applyAlignment="1">
      <alignment vertical="top"/>
    </xf>
    <xf numFmtId="49" fontId="35" fillId="34" borderId="58" xfId="0" applyNumberFormat="1" applyFont="1" applyFill="1" applyBorder="1" applyAlignment="1">
      <alignment horizontal="left" vertical="top"/>
    </xf>
    <xf numFmtId="49" fontId="10" fillId="34" borderId="58" xfId="0" applyNumberFormat="1" applyFont="1" applyFill="1" applyBorder="1" applyAlignment="1">
      <alignment horizontal="left" vertical="top"/>
    </xf>
    <xf numFmtId="49" fontId="35" fillId="34" borderId="56" xfId="0" applyNumberFormat="1" applyFont="1" applyFill="1" applyBorder="1" applyAlignment="1">
      <alignment vertical="top"/>
    </xf>
    <xf numFmtId="49" fontId="10" fillId="34" borderId="56" xfId="0" applyNumberFormat="1" applyFont="1" applyFill="1" applyBorder="1" applyAlignment="1">
      <alignment vertical="top"/>
    </xf>
    <xf numFmtId="0" fontId="10" fillId="34" borderId="56" xfId="0" applyFont="1" applyFill="1" applyBorder="1" applyAlignment="1">
      <alignment horizontal="left" vertical="top" wrapText="1"/>
    </xf>
    <xf numFmtId="0" fontId="4" fillId="51" borderId="56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right"/>
    </xf>
    <xf numFmtId="0" fontId="33" fillId="34" borderId="0" xfId="0" applyFont="1" applyFill="1" applyBorder="1" applyAlignment="1">
      <alignment horizontal="center" vertical="center" wrapText="1"/>
    </xf>
    <xf numFmtId="0" fontId="4" fillId="34" borderId="56" xfId="0" applyFont="1" applyFill="1" applyBorder="1" applyAlignment="1">
      <alignment horizontal="center" vertical="center"/>
    </xf>
    <xf numFmtId="49" fontId="4" fillId="51" borderId="56" xfId="0" applyNumberFormat="1" applyFont="1" applyFill="1" applyBorder="1" applyAlignment="1">
      <alignment horizontal="center" vertical="center" wrapText="1"/>
    </xf>
    <xf numFmtId="0" fontId="10" fillId="0" borderId="59" xfId="0" applyFont="1" applyBorder="1" applyAlignment="1">
      <alignment horizontal="right"/>
    </xf>
    <xf numFmtId="176" fontId="4" fillId="34" borderId="56" xfId="0" applyNumberFormat="1" applyFont="1" applyFill="1" applyBorder="1" applyAlignment="1">
      <alignment horizontal="center" vertical="center" wrapText="1"/>
    </xf>
  </cellXfs>
  <cellStyles count="22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134" xfId="73"/>
    <cellStyle name="style0" xfId="74"/>
    <cellStyle name="td" xfId="75"/>
    <cellStyle name="Title" xfId="76"/>
    <cellStyle name="Total" xfId="77"/>
    <cellStyle name="tr" xfId="78"/>
    <cellStyle name="Warning Text" xfId="79"/>
    <cellStyle name="xl100" xfId="80"/>
    <cellStyle name="xl101" xfId="81"/>
    <cellStyle name="xl102" xfId="82"/>
    <cellStyle name="xl103" xfId="83"/>
    <cellStyle name="xl104" xfId="84"/>
    <cellStyle name="xl105" xfId="85"/>
    <cellStyle name="xl106" xfId="86"/>
    <cellStyle name="xl107" xfId="87"/>
    <cellStyle name="xl108" xfId="88"/>
    <cellStyle name="xl109" xfId="89"/>
    <cellStyle name="xl110" xfId="90"/>
    <cellStyle name="xl111" xfId="91"/>
    <cellStyle name="xl112" xfId="92"/>
    <cellStyle name="xl113" xfId="93"/>
    <cellStyle name="xl114" xfId="94"/>
    <cellStyle name="xl115" xfId="95"/>
    <cellStyle name="xl116" xfId="96"/>
    <cellStyle name="xl117" xfId="97"/>
    <cellStyle name="xl118" xfId="98"/>
    <cellStyle name="xl119" xfId="99"/>
    <cellStyle name="xl120" xfId="100"/>
    <cellStyle name="xl121" xfId="101"/>
    <cellStyle name="xl122" xfId="102"/>
    <cellStyle name="xl123" xfId="103"/>
    <cellStyle name="xl124" xfId="104"/>
    <cellStyle name="xl125" xfId="105"/>
    <cellStyle name="xl126" xfId="106"/>
    <cellStyle name="xl127" xfId="107"/>
    <cellStyle name="xl128" xfId="108"/>
    <cellStyle name="xl129" xfId="109"/>
    <cellStyle name="xl130" xfId="110"/>
    <cellStyle name="xl131" xfId="111"/>
    <cellStyle name="xl132" xfId="112"/>
    <cellStyle name="xl133" xfId="113"/>
    <cellStyle name="xl134" xfId="114"/>
    <cellStyle name="xl135" xfId="115"/>
    <cellStyle name="xl136" xfId="116"/>
    <cellStyle name="xl137" xfId="117"/>
    <cellStyle name="xl138" xfId="118"/>
    <cellStyle name="xl139" xfId="119"/>
    <cellStyle name="xl140" xfId="120"/>
    <cellStyle name="xl141" xfId="121"/>
    <cellStyle name="xl142" xfId="122"/>
    <cellStyle name="xl143" xfId="123"/>
    <cellStyle name="xl144" xfId="124"/>
    <cellStyle name="xl145" xfId="125"/>
    <cellStyle name="xl146" xfId="126"/>
    <cellStyle name="xl147" xfId="127"/>
    <cellStyle name="xl148" xfId="128"/>
    <cellStyle name="xl149" xfId="129"/>
    <cellStyle name="xl21" xfId="130"/>
    <cellStyle name="xl22" xfId="131"/>
    <cellStyle name="xl23" xfId="132"/>
    <cellStyle name="xl24" xfId="133"/>
    <cellStyle name="xl25" xfId="134"/>
    <cellStyle name="xl26" xfId="135"/>
    <cellStyle name="xl27" xfId="136"/>
    <cellStyle name="xl28" xfId="137"/>
    <cellStyle name="xl29" xfId="138"/>
    <cellStyle name="xl30" xfId="139"/>
    <cellStyle name="xl31" xfId="140"/>
    <cellStyle name="xl32" xfId="141"/>
    <cellStyle name="xl33" xfId="142"/>
    <cellStyle name="xl34" xfId="143"/>
    <cellStyle name="xl35" xfId="144"/>
    <cellStyle name="xl36" xfId="145"/>
    <cellStyle name="xl37" xfId="146"/>
    <cellStyle name="xl38" xfId="147"/>
    <cellStyle name="xl39" xfId="148"/>
    <cellStyle name="xl40" xfId="149"/>
    <cellStyle name="xl41" xfId="150"/>
    <cellStyle name="xl42" xfId="151"/>
    <cellStyle name="xl43" xfId="152"/>
    <cellStyle name="xl44" xfId="153"/>
    <cellStyle name="xl45" xfId="154"/>
    <cellStyle name="xl46" xfId="155"/>
    <cellStyle name="xl47" xfId="156"/>
    <cellStyle name="xl48" xfId="157"/>
    <cellStyle name="xl49" xfId="158"/>
    <cellStyle name="xl50" xfId="159"/>
    <cellStyle name="xl51" xfId="160"/>
    <cellStyle name="xl52" xfId="161"/>
    <cellStyle name="xl53" xfId="162"/>
    <cellStyle name="xl54" xfId="163"/>
    <cellStyle name="xl55" xfId="164"/>
    <cellStyle name="xl56" xfId="165"/>
    <cellStyle name="xl57" xfId="166"/>
    <cellStyle name="xl58" xfId="167"/>
    <cellStyle name="xl59" xfId="168"/>
    <cellStyle name="xl60" xfId="169"/>
    <cellStyle name="xl61" xfId="170"/>
    <cellStyle name="xl62" xfId="171"/>
    <cellStyle name="xl63" xfId="172"/>
    <cellStyle name="xl64" xfId="173"/>
    <cellStyle name="xl65" xfId="174"/>
    <cellStyle name="xl66" xfId="175"/>
    <cellStyle name="xl67" xfId="176"/>
    <cellStyle name="xl68" xfId="177"/>
    <cellStyle name="xl69" xfId="178"/>
    <cellStyle name="xl70" xfId="179"/>
    <cellStyle name="xl71" xfId="180"/>
    <cellStyle name="xl72" xfId="181"/>
    <cellStyle name="xl73" xfId="182"/>
    <cellStyle name="xl74" xfId="183"/>
    <cellStyle name="xl75" xfId="184"/>
    <cellStyle name="xl76" xfId="185"/>
    <cellStyle name="xl77" xfId="186"/>
    <cellStyle name="xl78" xfId="187"/>
    <cellStyle name="xl79" xfId="188"/>
    <cellStyle name="xl80" xfId="189"/>
    <cellStyle name="xl81" xfId="190"/>
    <cellStyle name="xl82" xfId="191"/>
    <cellStyle name="xl83" xfId="192"/>
    <cellStyle name="xl84" xfId="193"/>
    <cellStyle name="xl85" xfId="194"/>
    <cellStyle name="xl86" xfId="195"/>
    <cellStyle name="xl87" xfId="196"/>
    <cellStyle name="xl88" xfId="197"/>
    <cellStyle name="xl89" xfId="198"/>
    <cellStyle name="xl90" xfId="199"/>
    <cellStyle name="xl91" xfId="200"/>
    <cellStyle name="xl92" xfId="201"/>
    <cellStyle name="xl93" xfId="202"/>
    <cellStyle name="xl94" xfId="203"/>
    <cellStyle name="xl95" xfId="204"/>
    <cellStyle name="xl96" xfId="205"/>
    <cellStyle name="xl97" xfId="206"/>
    <cellStyle name="xl98" xfId="207"/>
    <cellStyle name="xl99" xfId="208"/>
    <cellStyle name="Акцент1" xfId="209"/>
    <cellStyle name="Акцент2" xfId="210"/>
    <cellStyle name="Акцент3" xfId="211"/>
    <cellStyle name="Акцент4" xfId="212"/>
    <cellStyle name="Акцент5" xfId="213"/>
    <cellStyle name="Акцент6" xfId="214"/>
    <cellStyle name="Ввод " xfId="215"/>
    <cellStyle name="Вывод" xfId="216"/>
    <cellStyle name="Вычисление" xfId="217"/>
    <cellStyle name="Hyperlink" xfId="218"/>
    <cellStyle name="Currency" xfId="219"/>
    <cellStyle name="Currency [0]" xfId="220"/>
    <cellStyle name="Заголовок 1" xfId="221"/>
    <cellStyle name="Заголовок 2" xfId="222"/>
    <cellStyle name="Заголовок 3" xfId="223"/>
    <cellStyle name="Заголовок 4" xfId="224"/>
    <cellStyle name="Итог" xfId="225"/>
    <cellStyle name="Контрольная ячейка" xfId="226"/>
    <cellStyle name="Название" xfId="227"/>
    <cellStyle name="Нейтральный" xfId="228"/>
    <cellStyle name="Followed Hyperlink" xfId="229"/>
    <cellStyle name="Плохой" xfId="230"/>
    <cellStyle name="Пояснение" xfId="231"/>
    <cellStyle name="Примечание" xfId="232"/>
    <cellStyle name="Percent" xfId="233"/>
    <cellStyle name="Связанная ячейка" xfId="234"/>
    <cellStyle name="Текст предупреждения" xfId="235"/>
    <cellStyle name="Comma" xfId="236"/>
    <cellStyle name="Comma [0]" xfId="237"/>
    <cellStyle name="Хороший" xfId="2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2"/>
  <sheetViews>
    <sheetView tabSelected="1" view="pageBreakPreview" zoomScaleSheetLayoutView="100" zoomScalePageLayoutView="0" workbookViewId="0" topLeftCell="A1">
      <selection activeCell="H162" sqref="H162"/>
    </sheetView>
  </sheetViews>
  <sheetFormatPr defaultColWidth="9.140625" defaultRowHeight="15"/>
  <cols>
    <col min="1" max="1" width="45.00390625" style="1" customWidth="1"/>
    <col min="2" max="2" width="6.28125" style="1" customWidth="1"/>
    <col min="3" max="4" width="5.7109375" style="1" customWidth="1"/>
    <col min="5" max="5" width="13.421875" style="1" customWidth="1"/>
    <col min="6" max="6" width="7.00390625" style="1" customWidth="1"/>
    <col min="7" max="7" width="9.57421875" style="1" customWidth="1"/>
    <col min="8" max="8" width="8.8515625" style="1" customWidth="1"/>
    <col min="9" max="9" width="9.28125" style="1" customWidth="1"/>
    <col min="10" max="16384" width="9.140625" style="1" customWidth="1"/>
  </cols>
  <sheetData>
    <row r="1" spans="1:9" s="3" customFormat="1" ht="15.75">
      <c r="A1" s="6"/>
      <c r="B1" s="10"/>
      <c r="C1" s="10"/>
      <c r="D1" s="10"/>
      <c r="E1" s="91" t="s">
        <v>209</v>
      </c>
      <c r="F1" s="91"/>
      <c r="G1" s="91"/>
      <c r="H1" s="91"/>
      <c r="I1" s="91"/>
    </row>
    <row r="2" spans="1:9" s="3" customFormat="1" ht="15.75">
      <c r="A2" s="11"/>
      <c r="B2" s="5"/>
      <c r="C2" s="5"/>
      <c r="D2" s="5"/>
      <c r="E2" s="91" t="s">
        <v>2</v>
      </c>
      <c r="F2" s="91"/>
      <c r="G2" s="91"/>
      <c r="H2" s="91"/>
      <c r="I2" s="91"/>
    </row>
    <row r="3" spans="1:9" s="3" customFormat="1" ht="15.75">
      <c r="A3" s="11"/>
      <c r="B3" s="5"/>
      <c r="C3" s="5"/>
      <c r="D3" s="5"/>
      <c r="E3" s="91" t="s">
        <v>33</v>
      </c>
      <c r="F3" s="91"/>
      <c r="G3" s="91"/>
      <c r="H3" s="91"/>
      <c r="I3" s="91"/>
    </row>
    <row r="4" spans="1:9" s="3" customFormat="1" ht="15.75">
      <c r="A4" s="12"/>
      <c r="B4" s="7"/>
      <c r="C4" s="7"/>
      <c r="D4" s="7"/>
      <c r="E4" s="91" t="s">
        <v>237</v>
      </c>
      <c r="F4" s="91"/>
      <c r="G4" s="91"/>
      <c r="H4" s="91"/>
      <c r="I4" s="91"/>
    </row>
    <row r="5" spans="1:9" s="3" customFormat="1" ht="15.75">
      <c r="A5" s="12"/>
      <c r="B5" s="7"/>
      <c r="C5" s="7"/>
      <c r="D5" s="7"/>
      <c r="E5" s="7"/>
      <c r="F5" s="8"/>
      <c r="G5" s="8"/>
      <c r="H5" s="8"/>
      <c r="I5" s="8"/>
    </row>
    <row r="6" spans="1:9" s="3" customFormat="1" ht="56.25" customHeight="1">
      <c r="A6" s="92" t="s">
        <v>111</v>
      </c>
      <c r="B6" s="92"/>
      <c r="C6" s="92"/>
      <c r="D6" s="92"/>
      <c r="E6" s="92"/>
      <c r="F6" s="92"/>
      <c r="G6" s="92"/>
      <c r="H6" s="92"/>
      <c r="I6" s="92"/>
    </row>
    <row r="7" spans="1:9" ht="12.75" customHeight="1">
      <c r="A7" s="9"/>
      <c r="B7" s="9"/>
      <c r="C7" s="9"/>
      <c r="D7" s="9"/>
      <c r="E7" s="9"/>
      <c r="F7" s="9"/>
      <c r="G7" s="9"/>
      <c r="H7" s="95" t="s">
        <v>65</v>
      </c>
      <c r="I7" s="95"/>
    </row>
    <row r="8" spans="1:9" s="3" customFormat="1" ht="15">
      <c r="A8" s="90" t="s">
        <v>3</v>
      </c>
      <c r="B8" s="94" t="s">
        <v>9</v>
      </c>
      <c r="C8" s="90" t="s">
        <v>5</v>
      </c>
      <c r="D8" s="90" t="s">
        <v>6</v>
      </c>
      <c r="E8" s="90" t="s">
        <v>7</v>
      </c>
      <c r="F8" s="90" t="s">
        <v>8</v>
      </c>
      <c r="G8" s="93" t="s">
        <v>61</v>
      </c>
      <c r="H8" s="93" t="s">
        <v>62</v>
      </c>
      <c r="I8" s="96" t="s">
        <v>122</v>
      </c>
    </row>
    <row r="9" spans="1:9" s="3" customFormat="1" ht="15">
      <c r="A9" s="90"/>
      <c r="B9" s="94"/>
      <c r="C9" s="90"/>
      <c r="D9" s="90"/>
      <c r="E9" s="90"/>
      <c r="F9" s="90"/>
      <c r="G9" s="93"/>
      <c r="H9" s="93"/>
      <c r="I9" s="96"/>
    </row>
    <row r="10" spans="1:16" s="3" customFormat="1" ht="15">
      <c r="A10" s="35">
        <v>1</v>
      </c>
      <c r="B10" s="36">
        <v>2</v>
      </c>
      <c r="C10" s="35">
        <v>3</v>
      </c>
      <c r="D10" s="35">
        <v>4</v>
      </c>
      <c r="E10" s="35">
        <v>5</v>
      </c>
      <c r="F10" s="36">
        <v>6</v>
      </c>
      <c r="G10" s="36">
        <v>7</v>
      </c>
      <c r="H10" s="36">
        <v>8</v>
      </c>
      <c r="I10" s="35">
        <v>9</v>
      </c>
      <c r="P10" s="4"/>
    </row>
    <row r="11" spans="1:16" s="3" customFormat="1" ht="53.25" customHeight="1">
      <c r="A11" s="13" t="s">
        <v>54</v>
      </c>
      <c r="B11" s="14">
        <v>703</v>
      </c>
      <c r="C11" s="15"/>
      <c r="D11" s="15"/>
      <c r="E11" s="15"/>
      <c r="F11" s="16"/>
      <c r="G11" s="17">
        <f>G222</f>
        <v>26984.199999999997</v>
      </c>
      <c r="H11" s="17">
        <f>H222</f>
        <v>11778.899999999998</v>
      </c>
      <c r="I11" s="17">
        <f>I222</f>
        <v>11071.899999999998</v>
      </c>
      <c r="P11" s="4"/>
    </row>
    <row r="12" spans="1:16" s="3" customFormat="1" ht="21.75" customHeight="1">
      <c r="A12" s="54" t="s">
        <v>129</v>
      </c>
      <c r="B12" s="57">
        <v>703</v>
      </c>
      <c r="C12" s="58" t="s">
        <v>4</v>
      </c>
      <c r="D12" s="58"/>
      <c r="E12" s="57"/>
      <c r="F12" s="16"/>
      <c r="G12" s="17">
        <f>G13+G22+G27</f>
        <v>3951</v>
      </c>
      <c r="H12" s="17">
        <f>H13+H22+H27</f>
        <v>3408.8999999999996</v>
      </c>
      <c r="I12" s="17">
        <f>I13+I22+I27</f>
        <v>3452.8999999999996</v>
      </c>
      <c r="P12" s="4"/>
    </row>
    <row r="13" spans="1:16" s="3" customFormat="1" ht="95.25" customHeight="1">
      <c r="A13" s="55" t="s">
        <v>125</v>
      </c>
      <c r="B13" s="59">
        <v>703</v>
      </c>
      <c r="C13" s="60" t="s">
        <v>4</v>
      </c>
      <c r="D13" s="60" t="s">
        <v>10</v>
      </c>
      <c r="E13" s="57"/>
      <c r="F13" s="16"/>
      <c r="G13" s="62">
        <f aca="true" t="shared" si="0" ref="G13:I14">G14</f>
        <v>1560</v>
      </c>
      <c r="H13" s="62">
        <f t="shared" si="0"/>
        <v>1560</v>
      </c>
      <c r="I13" s="62">
        <f t="shared" si="0"/>
        <v>1560</v>
      </c>
      <c r="P13" s="4"/>
    </row>
    <row r="14" spans="1:16" s="3" customFormat="1" ht="31.5" customHeight="1">
      <c r="A14" s="56" t="s">
        <v>126</v>
      </c>
      <c r="B14" s="59">
        <v>703</v>
      </c>
      <c r="C14" s="60" t="s">
        <v>4</v>
      </c>
      <c r="D14" s="60" t="s">
        <v>10</v>
      </c>
      <c r="E14" s="61">
        <v>99</v>
      </c>
      <c r="F14" s="16"/>
      <c r="G14" s="62">
        <f t="shared" si="0"/>
        <v>1560</v>
      </c>
      <c r="H14" s="62">
        <f t="shared" si="0"/>
        <v>1560</v>
      </c>
      <c r="I14" s="62">
        <f t="shared" si="0"/>
        <v>1560</v>
      </c>
      <c r="P14" s="4"/>
    </row>
    <row r="15" spans="1:16" s="3" customFormat="1" ht="18.75" customHeight="1">
      <c r="A15" s="56" t="s">
        <v>127</v>
      </c>
      <c r="B15" s="59">
        <v>703</v>
      </c>
      <c r="C15" s="60" t="s">
        <v>4</v>
      </c>
      <c r="D15" s="60" t="s">
        <v>10</v>
      </c>
      <c r="E15" s="61" t="s">
        <v>128</v>
      </c>
      <c r="F15" s="16"/>
      <c r="G15" s="62">
        <f>G16+G18+G20</f>
        <v>1560</v>
      </c>
      <c r="H15" s="62">
        <f>H16+H18+H20</f>
        <v>1560</v>
      </c>
      <c r="I15" s="62">
        <f>I16+I18+I20</f>
        <v>1560</v>
      </c>
      <c r="P15" s="4"/>
    </row>
    <row r="16" spans="1:9" s="2" customFormat="1" ht="29.25" customHeight="1">
      <c r="A16" s="34" t="s">
        <v>66</v>
      </c>
      <c r="B16" s="18">
        <v>703</v>
      </c>
      <c r="C16" s="19" t="s">
        <v>4</v>
      </c>
      <c r="D16" s="19" t="s">
        <v>10</v>
      </c>
      <c r="E16" s="37" t="s">
        <v>11</v>
      </c>
      <c r="F16" s="18"/>
      <c r="G16" s="38">
        <f>G17</f>
        <v>762</v>
      </c>
      <c r="H16" s="38">
        <f>H17</f>
        <v>762</v>
      </c>
      <c r="I16" s="38">
        <f>I17</f>
        <v>762</v>
      </c>
    </row>
    <row r="17" spans="1:9" ht="79.5" customHeight="1">
      <c r="A17" s="40" t="s">
        <v>68</v>
      </c>
      <c r="B17" s="18">
        <v>703</v>
      </c>
      <c r="C17" s="19" t="s">
        <v>4</v>
      </c>
      <c r="D17" s="19" t="s">
        <v>10</v>
      </c>
      <c r="E17" s="22" t="s">
        <v>11</v>
      </c>
      <c r="F17" s="21">
        <v>100</v>
      </c>
      <c r="G17" s="20">
        <v>762</v>
      </c>
      <c r="H17" s="20">
        <v>762</v>
      </c>
      <c r="I17" s="20">
        <v>762</v>
      </c>
    </row>
    <row r="18" spans="1:9" ht="30" customHeight="1">
      <c r="A18" s="79" t="s">
        <v>70</v>
      </c>
      <c r="B18" s="18">
        <v>703</v>
      </c>
      <c r="C18" s="19" t="s">
        <v>4</v>
      </c>
      <c r="D18" s="19" t="s">
        <v>10</v>
      </c>
      <c r="E18" s="37" t="s">
        <v>12</v>
      </c>
      <c r="F18" s="21"/>
      <c r="G18" s="38">
        <f>G19</f>
        <v>80</v>
      </c>
      <c r="H18" s="38">
        <f>H19</f>
        <v>80</v>
      </c>
      <c r="I18" s="38">
        <f>I19</f>
        <v>80</v>
      </c>
    </row>
    <row r="19" spans="1:9" ht="30" customHeight="1">
      <c r="A19" s="39" t="s">
        <v>67</v>
      </c>
      <c r="B19" s="18">
        <v>703</v>
      </c>
      <c r="C19" s="19" t="s">
        <v>4</v>
      </c>
      <c r="D19" s="19" t="s">
        <v>10</v>
      </c>
      <c r="E19" s="22" t="s">
        <v>12</v>
      </c>
      <c r="F19" s="21">
        <v>200</v>
      </c>
      <c r="G19" s="20">
        <v>80</v>
      </c>
      <c r="H19" s="20">
        <v>80</v>
      </c>
      <c r="I19" s="20">
        <v>80</v>
      </c>
    </row>
    <row r="20" spans="1:9" ht="27" customHeight="1">
      <c r="A20" s="34" t="s">
        <v>69</v>
      </c>
      <c r="B20" s="18">
        <v>703</v>
      </c>
      <c r="C20" s="19" t="s">
        <v>4</v>
      </c>
      <c r="D20" s="19" t="s">
        <v>10</v>
      </c>
      <c r="E20" s="37" t="s">
        <v>39</v>
      </c>
      <c r="F20" s="18"/>
      <c r="G20" s="38">
        <f>G21</f>
        <v>718</v>
      </c>
      <c r="H20" s="38">
        <f>H21</f>
        <v>718</v>
      </c>
      <c r="I20" s="38">
        <f>I21</f>
        <v>718</v>
      </c>
    </row>
    <row r="21" spans="1:9" ht="66" customHeight="1">
      <c r="A21" s="40" t="s">
        <v>68</v>
      </c>
      <c r="B21" s="18">
        <v>703</v>
      </c>
      <c r="C21" s="19" t="s">
        <v>4</v>
      </c>
      <c r="D21" s="19" t="s">
        <v>10</v>
      </c>
      <c r="E21" s="22" t="s">
        <v>39</v>
      </c>
      <c r="F21" s="21">
        <v>100</v>
      </c>
      <c r="G21" s="20">
        <v>718</v>
      </c>
      <c r="H21" s="20">
        <v>718</v>
      </c>
      <c r="I21" s="20">
        <v>718</v>
      </c>
    </row>
    <row r="22" spans="1:9" ht="24.75" customHeight="1">
      <c r="A22" s="55" t="s">
        <v>42</v>
      </c>
      <c r="B22" s="18">
        <v>703</v>
      </c>
      <c r="C22" s="19" t="s">
        <v>4</v>
      </c>
      <c r="D22" s="19" t="s">
        <v>13</v>
      </c>
      <c r="E22" s="22"/>
      <c r="F22" s="21"/>
      <c r="G22" s="20">
        <f aca="true" t="shared" si="1" ref="G22:I25">G23</f>
        <v>20</v>
      </c>
      <c r="H22" s="20">
        <f t="shared" si="1"/>
        <v>20</v>
      </c>
      <c r="I22" s="20">
        <f t="shared" si="1"/>
        <v>20</v>
      </c>
    </row>
    <row r="23" spans="1:9" ht="24.75" customHeight="1">
      <c r="A23" s="56" t="s">
        <v>126</v>
      </c>
      <c r="B23" s="59">
        <v>703</v>
      </c>
      <c r="C23" s="60" t="s">
        <v>4</v>
      </c>
      <c r="D23" s="60" t="s">
        <v>13</v>
      </c>
      <c r="E23" s="61">
        <v>99</v>
      </c>
      <c r="F23" s="21"/>
      <c r="G23" s="20">
        <f t="shared" si="1"/>
        <v>20</v>
      </c>
      <c r="H23" s="20">
        <f t="shared" si="1"/>
        <v>20</v>
      </c>
      <c r="I23" s="20">
        <f t="shared" si="1"/>
        <v>20</v>
      </c>
    </row>
    <row r="24" spans="1:9" ht="24.75" customHeight="1">
      <c r="A24" s="56" t="s">
        <v>127</v>
      </c>
      <c r="B24" s="59">
        <v>703</v>
      </c>
      <c r="C24" s="60" t="s">
        <v>4</v>
      </c>
      <c r="D24" s="60" t="s">
        <v>13</v>
      </c>
      <c r="E24" s="61" t="s">
        <v>128</v>
      </c>
      <c r="F24" s="21"/>
      <c r="G24" s="20">
        <f t="shared" si="1"/>
        <v>20</v>
      </c>
      <c r="H24" s="20">
        <f t="shared" si="1"/>
        <v>20</v>
      </c>
      <c r="I24" s="20">
        <f t="shared" si="1"/>
        <v>20</v>
      </c>
    </row>
    <row r="25" spans="1:9" ht="27" customHeight="1">
      <c r="A25" s="34" t="s">
        <v>131</v>
      </c>
      <c r="B25" s="18">
        <v>703</v>
      </c>
      <c r="C25" s="19" t="s">
        <v>4</v>
      </c>
      <c r="D25" s="19" t="s">
        <v>13</v>
      </c>
      <c r="E25" s="41" t="s">
        <v>44</v>
      </c>
      <c r="F25" s="21"/>
      <c r="G25" s="38">
        <f t="shared" si="1"/>
        <v>20</v>
      </c>
      <c r="H25" s="38">
        <f t="shared" si="1"/>
        <v>20</v>
      </c>
      <c r="I25" s="38">
        <f t="shared" si="1"/>
        <v>20</v>
      </c>
    </row>
    <row r="26" spans="1:9" ht="22.5" customHeight="1">
      <c r="A26" s="42" t="s">
        <v>71</v>
      </c>
      <c r="B26" s="18">
        <v>703</v>
      </c>
      <c r="C26" s="19" t="s">
        <v>4</v>
      </c>
      <c r="D26" s="19" t="s">
        <v>13</v>
      </c>
      <c r="E26" s="23" t="s">
        <v>44</v>
      </c>
      <c r="F26" s="21" t="s">
        <v>43</v>
      </c>
      <c r="G26" s="20">
        <v>20</v>
      </c>
      <c r="H26" s="20">
        <v>20</v>
      </c>
      <c r="I26" s="20">
        <v>20</v>
      </c>
    </row>
    <row r="27" spans="1:9" ht="22.5" customHeight="1">
      <c r="A27" s="55" t="s">
        <v>132</v>
      </c>
      <c r="B27" s="18">
        <v>703</v>
      </c>
      <c r="C27" s="19" t="s">
        <v>15</v>
      </c>
      <c r="D27" s="19" t="s">
        <v>14</v>
      </c>
      <c r="E27" s="23"/>
      <c r="F27" s="21"/>
      <c r="G27" s="20">
        <f aca="true" t="shared" si="2" ref="G27:I28">G28</f>
        <v>2371</v>
      </c>
      <c r="H27" s="20">
        <f t="shared" si="2"/>
        <v>1828.8999999999999</v>
      </c>
      <c r="I27" s="20">
        <f t="shared" si="2"/>
        <v>1872.8999999999999</v>
      </c>
    </row>
    <row r="28" spans="1:9" ht="26.25" customHeight="1">
      <c r="A28" s="56" t="s">
        <v>126</v>
      </c>
      <c r="B28" s="18">
        <v>703</v>
      </c>
      <c r="C28" s="19" t="s">
        <v>15</v>
      </c>
      <c r="D28" s="19" t="s">
        <v>14</v>
      </c>
      <c r="E28" s="61">
        <v>99</v>
      </c>
      <c r="F28" s="21"/>
      <c r="G28" s="20">
        <f t="shared" si="2"/>
        <v>2371</v>
      </c>
      <c r="H28" s="20">
        <f t="shared" si="2"/>
        <v>1828.8999999999999</v>
      </c>
      <c r="I28" s="20">
        <f t="shared" si="2"/>
        <v>1872.8999999999999</v>
      </c>
    </row>
    <row r="29" spans="1:9" ht="22.5" customHeight="1">
      <c r="A29" s="56" t="s">
        <v>127</v>
      </c>
      <c r="B29" s="18">
        <v>703</v>
      </c>
      <c r="C29" s="19" t="s">
        <v>15</v>
      </c>
      <c r="D29" s="19" t="s">
        <v>14</v>
      </c>
      <c r="E29" s="61" t="s">
        <v>128</v>
      </c>
      <c r="F29" s="21"/>
      <c r="G29" s="20">
        <f>G30+G32+G36+G38</f>
        <v>2371</v>
      </c>
      <c r="H29" s="20">
        <f>H30+H32+H36+H38</f>
        <v>1828.8999999999999</v>
      </c>
      <c r="I29" s="20">
        <f>I30+I32+I36+I38</f>
        <v>1872.8999999999999</v>
      </c>
    </row>
    <row r="30" spans="1:9" ht="34.5" customHeight="1">
      <c r="A30" s="43" t="s">
        <v>70</v>
      </c>
      <c r="B30" s="18">
        <v>703</v>
      </c>
      <c r="C30" s="19" t="s">
        <v>4</v>
      </c>
      <c r="D30" s="19" t="s">
        <v>14</v>
      </c>
      <c r="E30" s="37" t="s">
        <v>12</v>
      </c>
      <c r="F30" s="18"/>
      <c r="G30" s="38">
        <f>G31</f>
        <v>25.3</v>
      </c>
      <c r="H30" s="38">
        <f>H31</f>
        <v>0</v>
      </c>
      <c r="I30" s="38">
        <f>I31</f>
        <v>0</v>
      </c>
    </row>
    <row r="31" spans="1:9" ht="21" customHeight="1">
      <c r="A31" s="39" t="s">
        <v>72</v>
      </c>
      <c r="B31" s="18">
        <v>703</v>
      </c>
      <c r="C31" s="19" t="s">
        <v>15</v>
      </c>
      <c r="D31" s="19" t="s">
        <v>14</v>
      </c>
      <c r="E31" s="22" t="s">
        <v>12</v>
      </c>
      <c r="F31" s="21">
        <v>500</v>
      </c>
      <c r="G31" s="20">
        <v>25.3</v>
      </c>
      <c r="H31" s="20">
        <v>0</v>
      </c>
      <c r="I31" s="20">
        <v>0</v>
      </c>
    </row>
    <row r="32" spans="1:9" ht="32.25" customHeight="1">
      <c r="A32" s="43" t="s">
        <v>73</v>
      </c>
      <c r="B32" s="18">
        <v>703</v>
      </c>
      <c r="C32" s="19" t="s">
        <v>4</v>
      </c>
      <c r="D32" s="19" t="s">
        <v>14</v>
      </c>
      <c r="E32" s="37" t="s">
        <v>16</v>
      </c>
      <c r="F32" s="18"/>
      <c r="G32" s="45">
        <f>G33+G34+G35</f>
        <v>2292.6</v>
      </c>
      <c r="H32" s="45">
        <f>H33+H34+H35</f>
        <v>1775.8</v>
      </c>
      <c r="I32" s="45">
        <f>I33+I34+I35</f>
        <v>1819.8</v>
      </c>
    </row>
    <row r="33" spans="1:9" ht="67.5" customHeight="1">
      <c r="A33" s="40" t="s">
        <v>68</v>
      </c>
      <c r="B33" s="18">
        <v>703</v>
      </c>
      <c r="C33" s="19" t="s">
        <v>4</v>
      </c>
      <c r="D33" s="19" t="s">
        <v>14</v>
      </c>
      <c r="E33" s="22" t="s">
        <v>16</v>
      </c>
      <c r="F33" s="21">
        <v>100</v>
      </c>
      <c r="G33" s="30">
        <v>1503</v>
      </c>
      <c r="H33" s="30">
        <v>1503</v>
      </c>
      <c r="I33" s="30">
        <v>1503</v>
      </c>
    </row>
    <row r="34" spans="1:9" ht="26.25" customHeight="1">
      <c r="A34" s="39" t="s">
        <v>67</v>
      </c>
      <c r="B34" s="18">
        <v>703</v>
      </c>
      <c r="C34" s="19" t="s">
        <v>4</v>
      </c>
      <c r="D34" s="19" t="s">
        <v>14</v>
      </c>
      <c r="E34" s="22" t="s">
        <v>16</v>
      </c>
      <c r="F34" s="21">
        <v>200</v>
      </c>
      <c r="G34" s="20">
        <v>607.6</v>
      </c>
      <c r="H34" s="20">
        <v>146.8</v>
      </c>
      <c r="I34" s="20">
        <v>189.8</v>
      </c>
    </row>
    <row r="35" spans="1:9" ht="22.5" customHeight="1">
      <c r="A35" s="42" t="s">
        <v>71</v>
      </c>
      <c r="B35" s="18">
        <v>703</v>
      </c>
      <c r="C35" s="19" t="s">
        <v>4</v>
      </c>
      <c r="D35" s="19" t="s">
        <v>14</v>
      </c>
      <c r="E35" s="22" t="s">
        <v>16</v>
      </c>
      <c r="F35" s="21">
        <v>800</v>
      </c>
      <c r="G35" s="20">
        <v>182</v>
      </c>
      <c r="H35" s="20">
        <v>126</v>
      </c>
      <c r="I35" s="20">
        <v>127</v>
      </c>
    </row>
    <row r="36" spans="1:9" ht="45" customHeight="1">
      <c r="A36" s="44" t="s">
        <v>130</v>
      </c>
      <c r="B36" s="18">
        <v>703</v>
      </c>
      <c r="C36" s="19" t="s">
        <v>4</v>
      </c>
      <c r="D36" s="19" t="s">
        <v>14</v>
      </c>
      <c r="E36" s="37" t="s">
        <v>41</v>
      </c>
      <c r="F36" s="21"/>
      <c r="G36" s="38">
        <f>G37</f>
        <v>3.1</v>
      </c>
      <c r="H36" s="38">
        <f>H37</f>
        <v>3.1</v>
      </c>
      <c r="I36" s="38">
        <f>I37</f>
        <v>3.1</v>
      </c>
    </row>
    <row r="37" spans="1:9" ht="19.5" customHeight="1">
      <c r="A37" s="42" t="s">
        <v>71</v>
      </c>
      <c r="B37" s="18">
        <v>703</v>
      </c>
      <c r="C37" s="19" t="s">
        <v>4</v>
      </c>
      <c r="D37" s="19" t="s">
        <v>14</v>
      </c>
      <c r="E37" s="22" t="s">
        <v>41</v>
      </c>
      <c r="F37" s="21">
        <v>800</v>
      </c>
      <c r="G37" s="20">
        <v>3.1</v>
      </c>
      <c r="H37" s="20">
        <v>3.1</v>
      </c>
      <c r="I37" s="20">
        <v>3.1</v>
      </c>
    </row>
    <row r="38" spans="1:9" ht="44.25" customHeight="1">
      <c r="A38" s="44" t="s">
        <v>74</v>
      </c>
      <c r="B38" s="24">
        <v>703</v>
      </c>
      <c r="C38" s="25" t="s">
        <v>4</v>
      </c>
      <c r="D38" s="25" t="s">
        <v>14</v>
      </c>
      <c r="E38" s="27" t="s">
        <v>40</v>
      </c>
      <c r="F38" s="21"/>
      <c r="G38" s="38">
        <f>G39</f>
        <v>50</v>
      </c>
      <c r="H38" s="38">
        <f>H39</f>
        <v>50</v>
      </c>
      <c r="I38" s="38">
        <f>I39</f>
        <v>50</v>
      </c>
    </row>
    <row r="39" spans="1:9" ht="28.5" customHeight="1">
      <c r="A39" s="39" t="s">
        <v>67</v>
      </c>
      <c r="B39" s="24">
        <v>703</v>
      </c>
      <c r="C39" s="25" t="s">
        <v>4</v>
      </c>
      <c r="D39" s="25" t="s">
        <v>14</v>
      </c>
      <c r="E39" s="24" t="s">
        <v>40</v>
      </c>
      <c r="F39" s="27">
        <v>200</v>
      </c>
      <c r="G39" s="26">
        <v>50</v>
      </c>
      <c r="H39" s="26">
        <v>50</v>
      </c>
      <c r="I39" s="26">
        <v>50</v>
      </c>
    </row>
    <row r="40" spans="1:9" ht="28.5" customHeight="1">
      <c r="A40" s="65" t="s">
        <v>134</v>
      </c>
      <c r="B40" s="68" t="s">
        <v>135</v>
      </c>
      <c r="C40" s="68" t="s">
        <v>17</v>
      </c>
      <c r="D40" s="25"/>
      <c r="E40" s="24"/>
      <c r="F40" s="27"/>
      <c r="G40" s="26">
        <f aca="true" t="shared" si="3" ref="G40:I43">G41</f>
        <v>202.70000000000002</v>
      </c>
      <c r="H40" s="26">
        <f t="shared" si="3"/>
        <v>202.70000000000002</v>
      </c>
      <c r="I40" s="26">
        <f t="shared" si="3"/>
        <v>202.70000000000002</v>
      </c>
    </row>
    <row r="41" spans="1:9" ht="33.75" customHeight="1">
      <c r="A41" s="67" t="s">
        <v>133</v>
      </c>
      <c r="B41" s="25" t="s">
        <v>135</v>
      </c>
      <c r="C41" s="25" t="s">
        <v>17</v>
      </c>
      <c r="D41" s="25" t="s">
        <v>18</v>
      </c>
      <c r="E41" s="24"/>
      <c r="F41" s="27"/>
      <c r="G41" s="26">
        <f t="shared" si="3"/>
        <v>202.70000000000002</v>
      </c>
      <c r="H41" s="26">
        <f t="shared" si="3"/>
        <v>202.70000000000002</v>
      </c>
      <c r="I41" s="26">
        <f t="shared" si="3"/>
        <v>202.70000000000002</v>
      </c>
    </row>
    <row r="42" spans="1:9" ht="28.5" customHeight="1">
      <c r="A42" s="56" t="s">
        <v>126</v>
      </c>
      <c r="B42" s="18">
        <v>703</v>
      </c>
      <c r="C42" s="19" t="s">
        <v>17</v>
      </c>
      <c r="D42" s="19" t="s">
        <v>18</v>
      </c>
      <c r="E42" s="61">
        <v>99</v>
      </c>
      <c r="F42" s="27"/>
      <c r="G42" s="26">
        <f t="shared" si="3"/>
        <v>202.70000000000002</v>
      </c>
      <c r="H42" s="26">
        <f t="shared" si="3"/>
        <v>202.70000000000002</v>
      </c>
      <c r="I42" s="26">
        <f t="shared" si="3"/>
        <v>202.70000000000002</v>
      </c>
    </row>
    <row r="43" spans="1:9" ht="16.5" customHeight="1">
      <c r="A43" s="56" t="s">
        <v>127</v>
      </c>
      <c r="B43" s="18">
        <v>703</v>
      </c>
      <c r="C43" s="19" t="s">
        <v>17</v>
      </c>
      <c r="D43" s="19" t="s">
        <v>18</v>
      </c>
      <c r="E43" s="61" t="s">
        <v>128</v>
      </c>
      <c r="F43" s="27"/>
      <c r="G43" s="26">
        <f t="shared" si="3"/>
        <v>202.70000000000002</v>
      </c>
      <c r="H43" s="26">
        <f t="shared" si="3"/>
        <v>202.70000000000002</v>
      </c>
      <c r="I43" s="26">
        <f t="shared" si="3"/>
        <v>202.70000000000002</v>
      </c>
    </row>
    <row r="44" spans="1:9" ht="43.5" customHeight="1">
      <c r="A44" s="43" t="s">
        <v>75</v>
      </c>
      <c r="B44" s="24">
        <v>703</v>
      </c>
      <c r="C44" s="25" t="s">
        <v>17</v>
      </c>
      <c r="D44" s="25" t="s">
        <v>18</v>
      </c>
      <c r="E44" s="27" t="s">
        <v>19</v>
      </c>
      <c r="F44" s="27"/>
      <c r="G44" s="46">
        <f>G45+G46</f>
        <v>202.70000000000002</v>
      </c>
      <c r="H44" s="46">
        <f>H45+H46</f>
        <v>202.70000000000002</v>
      </c>
      <c r="I44" s="46">
        <f>I45+I46</f>
        <v>202.70000000000002</v>
      </c>
    </row>
    <row r="45" spans="1:9" ht="66.75" customHeight="1">
      <c r="A45" s="40" t="s">
        <v>68</v>
      </c>
      <c r="B45" s="24">
        <v>703</v>
      </c>
      <c r="C45" s="25" t="s">
        <v>17</v>
      </c>
      <c r="D45" s="25" t="s">
        <v>18</v>
      </c>
      <c r="E45" s="24" t="s">
        <v>19</v>
      </c>
      <c r="F45" s="27">
        <v>100</v>
      </c>
      <c r="G45" s="26">
        <v>176.3</v>
      </c>
      <c r="H45" s="26">
        <v>176.3</v>
      </c>
      <c r="I45" s="26">
        <v>176.3</v>
      </c>
    </row>
    <row r="46" spans="1:9" ht="41.25" customHeight="1">
      <c r="A46" s="39" t="s">
        <v>67</v>
      </c>
      <c r="B46" s="24">
        <v>703</v>
      </c>
      <c r="C46" s="25" t="s">
        <v>17</v>
      </c>
      <c r="D46" s="25" t="s">
        <v>18</v>
      </c>
      <c r="E46" s="24" t="s">
        <v>19</v>
      </c>
      <c r="F46" s="27" t="s">
        <v>1</v>
      </c>
      <c r="G46" s="26">
        <v>26.4</v>
      </c>
      <c r="H46" s="26">
        <v>26.4</v>
      </c>
      <c r="I46" s="26">
        <v>26.4</v>
      </c>
    </row>
    <row r="47" spans="1:9" ht="33" customHeight="1">
      <c r="A47" s="69" t="s">
        <v>136</v>
      </c>
      <c r="B47" s="27">
        <v>703</v>
      </c>
      <c r="C47" s="68" t="s">
        <v>18</v>
      </c>
      <c r="D47" s="25"/>
      <c r="E47" s="24"/>
      <c r="F47" s="27"/>
      <c r="G47" s="26">
        <f>G48</f>
        <v>241.9</v>
      </c>
      <c r="H47" s="26">
        <f>H48</f>
        <v>200</v>
      </c>
      <c r="I47" s="26">
        <f>I48</f>
        <v>200</v>
      </c>
    </row>
    <row r="48" spans="1:9" ht="60.75" customHeight="1">
      <c r="A48" s="67" t="s">
        <v>137</v>
      </c>
      <c r="B48" s="24">
        <v>703</v>
      </c>
      <c r="C48" s="25" t="s">
        <v>18</v>
      </c>
      <c r="D48" s="25" t="s">
        <v>20</v>
      </c>
      <c r="E48" s="24"/>
      <c r="F48" s="27"/>
      <c r="G48" s="26">
        <f>G49+G73</f>
        <v>241.9</v>
      </c>
      <c r="H48" s="26">
        <f>H49+H73</f>
        <v>200</v>
      </c>
      <c r="I48" s="26">
        <f>I49+I73</f>
        <v>200</v>
      </c>
    </row>
    <row r="49" spans="1:9" ht="83.25" customHeight="1">
      <c r="A49" s="70" t="s">
        <v>138</v>
      </c>
      <c r="B49" s="24">
        <v>703</v>
      </c>
      <c r="C49" s="25" t="s">
        <v>18</v>
      </c>
      <c r="D49" s="25" t="s">
        <v>20</v>
      </c>
      <c r="E49" s="29" t="s">
        <v>18</v>
      </c>
      <c r="F49" s="27"/>
      <c r="G49" s="26">
        <f>G50+G65+G70</f>
        <v>200</v>
      </c>
      <c r="H49" s="26">
        <f>H50+H65+H70</f>
        <v>200</v>
      </c>
      <c r="I49" s="26">
        <f>I50+I65+I70</f>
        <v>0</v>
      </c>
    </row>
    <row r="50" spans="1:9" ht="60" customHeight="1">
      <c r="A50" s="56" t="s">
        <v>139</v>
      </c>
      <c r="B50" s="24">
        <v>703</v>
      </c>
      <c r="C50" s="25" t="s">
        <v>18</v>
      </c>
      <c r="D50" s="25" t="s">
        <v>20</v>
      </c>
      <c r="E50" s="28" t="s">
        <v>140</v>
      </c>
      <c r="F50" s="27"/>
      <c r="G50" s="26">
        <f>G51+G53+G55+G57+G59+G61+G63</f>
        <v>195</v>
      </c>
      <c r="H50" s="26">
        <f>H51+H53+H55+H57+H59+H61+H63</f>
        <v>195</v>
      </c>
      <c r="I50" s="26">
        <f>I51+I53+I55+I57+I59+I61+I63</f>
        <v>0</v>
      </c>
    </row>
    <row r="51" spans="1:9" ht="20.25" customHeight="1">
      <c r="A51" s="43" t="s">
        <v>76</v>
      </c>
      <c r="B51" s="24">
        <v>703</v>
      </c>
      <c r="C51" s="25" t="s">
        <v>18</v>
      </c>
      <c r="D51" s="25" t="s">
        <v>20</v>
      </c>
      <c r="E51" s="47" t="s">
        <v>21</v>
      </c>
      <c r="F51" s="24"/>
      <c r="G51" s="46">
        <f>G52</f>
        <v>40</v>
      </c>
      <c r="H51" s="46">
        <f>H52</f>
        <v>40</v>
      </c>
      <c r="I51" s="46">
        <f>I52</f>
        <v>0</v>
      </c>
    </row>
    <row r="52" spans="1:9" ht="29.25" customHeight="1">
      <c r="A52" s="39" t="s">
        <v>67</v>
      </c>
      <c r="B52" s="24">
        <v>703</v>
      </c>
      <c r="C52" s="25" t="s">
        <v>18</v>
      </c>
      <c r="D52" s="25" t="s">
        <v>20</v>
      </c>
      <c r="E52" s="29" t="s">
        <v>21</v>
      </c>
      <c r="F52" s="48">
        <v>200</v>
      </c>
      <c r="G52" s="26">
        <v>40</v>
      </c>
      <c r="H52" s="26">
        <v>40</v>
      </c>
      <c r="I52" s="26">
        <v>0</v>
      </c>
    </row>
    <row r="53" spans="1:9" ht="28.5" customHeight="1">
      <c r="A53" s="49" t="s">
        <v>77</v>
      </c>
      <c r="B53" s="24">
        <v>703</v>
      </c>
      <c r="C53" s="25" t="s">
        <v>18</v>
      </c>
      <c r="D53" s="25" t="s">
        <v>20</v>
      </c>
      <c r="E53" s="47" t="s">
        <v>37</v>
      </c>
      <c r="F53" s="48"/>
      <c r="G53" s="26">
        <f>G54</f>
        <v>15</v>
      </c>
      <c r="H53" s="26">
        <f>H54</f>
        <v>15</v>
      </c>
      <c r="I53" s="26">
        <v>0</v>
      </c>
    </row>
    <row r="54" spans="1:9" ht="26.25" customHeight="1">
      <c r="A54" s="39" t="s">
        <v>67</v>
      </c>
      <c r="B54" s="24">
        <v>703</v>
      </c>
      <c r="C54" s="25" t="s">
        <v>18</v>
      </c>
      <c r="D54" s="25" t="s">
        <v>20</v>
      </c>
      <c r="E54" s="29" t="s">
        <v>37</v>
      </c>
      <c r="F54" s="27">
        <v>200</v>
      </c>
      <c r="G54" s="26">
        <v>15</v>
      </c>
      <c r="H54" s="26">
        <v>15</v>
      </c>
      <c r="I54" s="26">
        <v>0</v>
      </c>
    </row>
    <row r="55" spans="1:9" ht="30.75" customHeight="1">
      <c r="A55" s="49" t="s">
        <v>78</v>
      </c>
      <c r="B55" s="24">
        <v>703</v>
      </c>
      <c r="C55" s="25" t="s">
        <v>18</v>
      </c>
      <c r="D55" s="25" t="s">
        <v>20</v>
      </c>
      <c r="E55" s="47" t="s">
        <v>45</v>
      </c>
      <c r="F55" s="27"/>
      <c r="G55" s="46">
        <f>G56</f>
        <v>20</v>
      </c>
      <c r="H55" s="46">
        <f>H56</f>
        <v>20</v>
      </c>
      <c r="I55" s="46">
        <f>I56</f>
        <v>0</v>
      </c>
    </row>
    <row r="56" spans="1:9" ht="28.5" customHeight="1">
      <c r="A56" s="39" t="s">
        <v>67</v>
      </c>
      <c r="B56" s="24">
        <v>703</v>
      </c>
      <c r="C56" s="25" t="s">
        <v>18</v>
      </c>
      <c r="D56" s="25" t="s">
        <v>20</v>
      </c>
      <c r="E56" s="29" t="s">
        <v>45</v>
      </c>
      <c r="F56" s="27">
        <v>200</v>
      </c>
      <c r="G56" s="26">
        <v>20</v>
      </c>
      <c r="H56" s="26">
        <v>20</v>
      </c>
      <c r="I56" s="26">
        <v>0</v>
      </c>
    </row>
    <row r="57" spans="1:9" ht="30.75" customHeight="1">
      <c r="A57" s="44" t="s">
        <v>79</v>
      </c>
      <c r="B57" s="24">
        <v>703</v>
      </c>
      <c r="C57" s="25" t="s">
        <v>18</v>
      </c>
      <c r="D57" s="25" t="s">
        <v>20</v>
      </c>
      <c r="E57" s="47" t="s">
        <v>56</v>
      </c>
      <c r="F57" s="27"/>
      <c r="G57" s="46">
        <f>G58</f>
        <v>30</v>
      </c>
      <c r="H57" s="46">
        <f>H58</f>
        <v>30</v>
      </c>
      <c r="I57" s="46">
        <f>I58</f>
        <v>0</v>
      </c>
    </row>
    <row r="58" spans="1:9" ht="27" customHeight="1">
      <c r="A58" s="39" t="s">
        <v>67</v>
      </c>
      <c r="B58" s="24">
        <v>703</v>
      </c>
      <c r="C58" s="25" t="s">
        <v>18</v>
      </c>
      <c r="D58" s="25" t="s">
        <v>20</v>
      </c>
      <c r="E58" s="29" t="s">
        <v>56</v>
      </c>
      <c r="F58" s="27">
        <v>200</v>
      </c>
      <c r="G58" s="26">
        <v>30</v>
      </c>
      <c r="H58" s="26">
        <v>30</v>
      </c>
      <c r="I58" s="26">
        <v>0</v>
      </c>
    </row>
    <row r="59" spans="1:9" ht="27" customHeight="1">
      <c r="A59" s="49" t="s">
        <v>80</v>
      </c>
      <c r="B59" s="24">
        <v>703</v>
      </c>
      <c r="C59" s="25" t="s">
        <v>18</v>
      </c>
      <c r="D59" s="25" t="s">
        <v>20</v>
      </c>
      <c r="E59" s="47" t="s">
        <v>38</v>
      </c>
      <c r="F59" s="27"/>
      <c r="G59" s="46">
        <f>G60</f>
        <v>30</v>
      </c>
      <c r="H59" s="46">
        <f>H60</f>
        <v>30</v>
      </c>
      <c r="I59" s="46">
        <f>I60</f>
        <v>0</v>
      </c>
    </row>
    <row r="60" spans="1:9" ht="26.25" customHeight="1">
      <c r="A60" s="39" t="s">
        <v>67</v>
      </c>
      <c r="B60" s="24">
        <v>703</v>
      </c>
      <c r="C60" s="25" t="s">
        <v>18</v>
      </c>
      <c r="D60" s="25" t="s">
        <v>20</v>
      </c>
      <c r="E60" s="29" t="s">
        <v>38</v>
      </c>
      <c r="F60" s="27">
        <v>200</v>
      </c>
      <c r="G60" s="26">
        <v>30</v>
      </c>
      <c r="H60" s="26">
        <v>30</v>
      </c>
      <c r="I60" s="26">
        <v>0</v>
      </c>
    </row>
    <row r="61" spans="1:9" ht="26.25" customHeight="1">
      <c r="A61" s="49" t="s">
        <v>81</v>
      </c>
      <c r="B61" s="24">
        <v>703</v>
      </c>
      <c r="C61" s="25" t="s">
        <v>18</v>
      </c>
      <c r="D61" s="25" t="s">
        <v>20</v>
      </c>
      <c r="E61" s="47" t="s">
        <v>22</v>
      </c>
      <c r="F61" s="27"/>
      <c r="G61" s="46">
        <f>G62</f>
        <v>5</v>
      </c>
      <c r="H61" s="46">
        <f>H62</f>
        <v>5</v>
      </c>
      <c r="I61" s="46">
        <f>I62</f>
        <v>0</v>
      </c>
    </row>
    <row r="62" spans="1:9" ht="30" customHeight="1">
      <c r="A62" s="39" t="s">
        <v>67</v>
      </c>
      <c r="B62" s="24">
        <v>703</v>
      </c>
      <c r="C62" s="25" t="s">
        <v>18</v>
      </c>
      <c r="D62" s="25" t="s">
        <v>20</v>
      </c>
      <c r="E62" s="29" t="s">
        <v>22</v>
      </c>
      <c r="F62" s="27">
        <v>200</v>
      </c>
      <c r="G62" s="26">
        <v>5</v>
      </c>
      <c r="H62" s="26">
        <v>5</v>
      </c>
      <c r="I62" s="26">
        <v>0</v>
      </c>
    </row>
    <row r="63" spans="1:9" ht="30" customHeight="1">
      <c r="A63" s="80" t="s">
        <v>117</v>
      </c>
      <c r="B63" s="24">
        <v>703</v>
      </c>
      <c r="C63" s="25" t="s">
        <v>18</v>
      </c>
      <c r="D63" s="25" t="s">
        <v>20</v>
      </c>
      <c r="E63" s="47" t="s">
        <v>118</v>
      </c>
      <c r="F63" s="27"/>
      <c r="G63" s="26">
        <f>G64</f>
        <v>55</v>
      </c>
      <c r="H63" s="26">
        <f>H64</f>
        <v>55</v>
      </c>
      <c r="I63" s="26">
        <f>I64</f>
        <v>0</v>
      </c>
    </row>
    <row r="64" spans="1:9" ht="30" customHeight="1">
      <c r="A64" s="39" t="s">
        <v>67</v>
      </c>
      <c r="B64" s="24">
        <v>703</v>
      </c>
      <c r="C64" s="25" t="s">
        <v>18</v>
      </c>
      <c r="D64" s="25" t="s">
        <v>20</v>
      </c>
      <c r="E64" s="29" t="s">
        <v>118</v>
      </c>
      <c r="F64" s="27">
        <v>200</v>
      </c>
      <c r="G64" s="26">
        <v>55</v>
      </c>
      <c r="H64" s="26">
        <v>55</v>
      </c>
      <c r="I64" s="26">
        <v>0</v>
      </c>
    </row>
    <row r="65" spans="1:9" ht="36.75" customHeight="1">
      <c r="A65" s="56" t="s">
        <v>141</v>
      </c>
      <c r="B65" s="24">
        <v>703</v>
      </c>
      <c r="C65" s="25" t="s">
        <v>142</v>
      </c>
      <c r="D65" s="25" t="s">
        <v>143</v>
      </c>
      <c r="E65" s="29" t="s">
        <v>144</v>
      </c>
      <c r="F65" s="27"/>
      <c r="G65" s="26">
        <f>G66+G68</f>
        <v>3.5</v>
      </c>
      <c r="H65" s="26">
        <f>H66+H68</f>
        <v>3.5</v>
      </c>
      <c r="I65" s="26">
        <f>I66+I68</f>
        <v>0</v>
      </c>
    </row>
    <row r="66" spans="1:9" ht="65.25" customHeight="1">
      <c r="A66" s="43" t="s">
        <v>82</v>
      </c>
      <c r="B66" s="24">
        <v>703</v>
      </c>
      <c r="C66" s="25" t="s">
        <v>18</v>
      </c>
      <c r="D66" s="25" t="s">
        <v>20</v>
      </c>
      <c r="E66" s="47" t="s">
        <v>46</v>
      </c>
      <c r="F66" s="24"/>
      <c r="G66" s="46">
        <f>G67</f>
        <v>0.5</v>
      </c>
      <c r="H66" s="46">
        <f>H67</f>
        <v>0.5</v>
      </c>
      <c r="I66" s="46">
        <f>I67</f>
        <v>0</v>
      </c>
    </row>
    <row r="67" spans="1:9" ht="27.75" customHeight="1">
      <c r="A67" s="39" t="s">
        <v>67</v>
      </c>
      <c r="B67" s="24">
        <v>703</v>
      </c>
      <c r="C67" s="25" t="s">
        <v>18</v>
      </c>
      <c r="D67" s="25" t="s">
        <v>20</v>
      </c>
      <c r="E67" s="29" t="s">
        <v>46</v>
      </c>
      <c r="F67" s="27" t="s">
        <v>1</v>
      </c>
      <c r="G67" s="26">
        <v>0.5</v>
      </c>
      <c r="H67" s="26">
        <v>0.5</v>
      </c>
      <c r="I67" s="26">
        <v>0</v>
      </c>
    </row>
    <row r="68" spans="1:9" ht="16.5" customHeight="1">
      <c r="A68" s="43" t="s">
        <v>83</v>
      </c>
      <c r="B68" s="24">
        <v>703</v>
      </c>
      <c r="C68" s="25" t="s">
        <v>18</v>
      </c>
      <c r="D68" s="25" t="s">
        <v>20</v>
      </c>
      <c r="E68" s="47" t="s">
        <v>47</v>
      </c>
      <c r="F68" s="24"/>
      <c r="G68" s="46">
        <f>G69</f>
        <v>3</v>
      </c>
      <c r="H68" s="46">
        <f>H69</f>
        <v>3</v>
      </c>
      <c r="I68" s="46">
        <f>I69</f>
        <v>0</v>
      </c>
    </row>
    <row r="69" spans="1:9" ht="30.75" customHeight="1">
      <c r="A69" s="39" t="s">
        <v>67</v>
      </c>
      <c r="B69" s="24">
        <v>703</v>
      </c>
      <c r="C69" s="25" t="s">
        <v>18</v>
      </c>
      <c r="D69" s="25" t="s">
        <v>20</v>
      </c>
      <c r="E69" s="29" t="s">
        <v>47</v>
      </c>
      <c r="F69" s="27">
        <v>200</v>
      </c>
      <c r="G69" s="26">
        <v>3</v>
      </c>
      <c r="H69" s="26">
        <v>3</v>
      </c>
      <c r="I69" s="26">
        <v>0</v>
      </c>
    </row>
    <row r="70" spans="1:9" ht="45" customHeight="1">
      <c r="A70" s="56" t="s">
        <v>145</v>
      </c>
      <c r="B70" s="24">
        <v>703</v>
      </c>
      <c r="C70" s="25" t="s">
        <v>18</v>
      </c>
      <c r="D70" s="25" t="s">
        <v>20</v>
      </c>
      <c r="E70" s="29" t="s">
        <v>146</v>
      </c>
      <c r="F70" s="27"/>
      <c r="G70" s="26">
        <f aca="true" t="shared" si="4" ref="G70:I71">G71</f>
        <v>1.5</v>
      </c>
      <c r="H70" s="26">
        <f t="shared" si="4"/>
        <v>1.5</v>
      </c>
      <c r="I70" s="26">
        <f t="shared" si="4"/>
        <v>0</v>
      </c>
    </row>
    <row r="71" spans="1:9" ht="70.5" customHeight="1">
      <c r="A71" s="43" t="s">
        <v>84</v>
      </c>
      <c r="B71" s="24">
        <v>703</v>
      </c>
      <c r="C71" s="25" t="s">
        <v>18</v>
      </c>
      <c r="D71" s="25" t="s">
        <v>20</v>
      </c>
      <c r="E71" s="47" t="s">
        <v>48</v>
      </c>
      <c r="F71" s="24"/>
      <c r="G71" s="46">
        <f t="shared" si="4"/>
        <v>1.5</v>
      </c>
      <c r="H71" s="46">
        <f t="shared" si="4"/>
        <v>1.5</v>
      </c>
      <c r="I71" s="46">
        <f t="shared" si="4"/>
        <v>0</v>
      </c>
    </row>
    <row r="72" spans="1:9" ht="43.5" customHeight="1">
      <c r="A72" s="39" t="s">
        <v>67</v>
      </c>
      <c r="B72" s="24">
        <v>703</v>
      </c>
      <c r="C72" s="25" t="s">
        <v>18</v>
      </c>
      <c r="D72" s="25" t="s">
        <v>20</v>
      </c>
      <c r="E72" s="29" t="s">
        <v>48</v>
      </c>
      <c r="F72" s="27">
        <v>200</v>
      </c>
      <c r="G72" s="26">
        <v>1.5</v>
      </c>
      <c r="H72" s="26">
        <v>1.5</v>
      </c>
      <c r="I72" s="26">
        <v>0</v>
      </c>
    </row>
    <row r="73" spans="1:9" ht="30" customHeight="1">
      <c r="A73" s="56" t="s">
        <v>126</v>
      </c>
      <c r="B73" s="24">
        <v>703</v>
      </c>
      <c r="C73" s="25" t="s">
        <v>18</v>
      </c>
      <c r="D73" s="25" t="s">
        <v>20</v>
      </c>
      <c r="E73" s="29" t="s">
        <v>147</v>
      </c>
      <c r="F73" s="27"/>
      <c r="G73" s="26">
        <f>G74</f>
        <v>41.9</v>
      </c>
      <c r="H73" s="26">
        <f>H74</f>
        <v>0</v>
      </c>
      <c r="I73" s="26">
        <f>I74</f>
        <v>200</v>
      </c>
    </row>
    <row r="74" spans="1:9" ht="20.25" customHeight="1">
      <c r="A74" s="56" t="s">
        <v>127</v>
      </c>
      <c r="B74" s="24">
        <v>703</v>
      </c>
      <c r="C74" s="25" t="s">
        <v>18</v>
      </c>
      <c r="D74" s="25" t="s">
        <v>20</v>
      </c>
      <c r="E74" s="29" t="s">
        <v>128</v>
      </c>
      <c r="F74" s="27"/>
      <c r="G74" s="26">
        <f>G75+G77</f>
        <v>41.9</v>
      </c>
      <c r="H74" s="26">
        <f>H75+H77</f>
        <v>0</v>
      </c>
      <c r="I74" s="26">
        <f>I75+I77</f>
        <v>200</v>
      </c>
    </row>
    <row r="75" spans="1:9" ht="17.25" customHeight="1">
      <c r="A75" s="43" t="s">
        <v>76</v>
      </c>
      <c r="B75" s="24">
        <v>703</v>
      </c>
      <c r="C75" s="25" t="s">
        <v>18</v>
      </c>
      <c r="D75" s="25" t="s">
        <v>20</v>
      </c>
      <c r="E75" s="47" t="s">
        <v>119</v>
      </c>
      <c r="F75" s="24"/>
      <c r="G75" s="46">
        <f>G76</f>
        <v>0</v>
      </c>
      <c r="H75" s="46">
        <f>H76</f>
        <v>0</v>
      </c>
      <c r="I75" s="46">
        <f>I76</f>
        <v>200</v>
      </c>
    </row>
    <row r="76" spans="1:9" ht="43.5" customHeight="1">
      <c r="A76" s="39" t="s">
        <v>67</v>
      </c>
      <c r="B76" s="24">
        <v>703</v>
      </c>
      <c r="C76" s="25" t="s">
        <v>18</v>
      </c>
      <c r="D76" s="25" t="s">
        <v>20</v>
      </c>
      <c r="E76" s="29" t="s">
        <v>119</v>
      </c>
      <c r="F76" s="48">
        <v>200</v>
      </c>
      <c r="G76" s="26">
        <v>0</v>
      </c>
      <c r="H76" s="26">
        <v>0</v>
      </c>
      <c r="I76" s="26">
        <v>200</v>
      </c>
    </row>
    <row r="77" spans="1:9" ht="49.5" customHeight="1">
      <c r="A77" s="34" t="s">
        <v>124</v>
      </c>
      <c r="B77" s="24">
        <v>703</v>
      </c>
      <c r="C77" s="25" t="s">
        <v>18</v>
      </c>
      <c r="D77" s="25" t="s">
        <v>20</v>
      </c>
      <c r="E77" s="47" t="s">
        <v>120</v>
      </c>
      <c r="F77" s="24"/>
      <c r="G77" s="46">
        <f>G78</f>
        <v>41.9</v>
      </c>
      <c r="H77" s="46">
        <f>H78</f>
        <v>0</v>
      </c>
      <c r="I77" s="46">
        <f>I78</f>
        <v>0</v>
      </c>
    </row>
    <row r="78" spans="1:9" ht="42" customHeight="1">
      <c r="A78" s="39" t="s">
        <v>67</v>
      </c>
      <c r="B78" s="24">
        <v>703</v>
      </c>
      <c r="C78" s="25" t="s">
        <v>18</v>
      </c>
      <c r="D78" s="25" t="s">
        <v>20</v>
      </c>
      <c r="E78" s="29" t="s">
        <v>120</v>
      </c>
      <c r="F78" s="48">
        <v>200</v>
      </c>
      <c r="G78" s="26">
        <v>41.9</v>
      </c>
      <c r="H78" s="26">
        <v>0</v>
      </c>
      <c r="I78" s="26">
        <v>0</v>
      </c>
    </row>
    <row r="79" spans="1:9" ht="19.5" customHeight="1">
      <c r="A79" s="64" t="s">
        <v>149</v>
      </c>
      <c r="B79" s="27">
        <v>703</v>
      </c>
      <c r="C79" s="68" t="s">
        <v>10</v>
      </c>
      <c r="D79" s="25"/>
      <c r="E79" s="29"/>
      <c r="F79" s="48"/>
      <c r="G79" s="26">
        <f>G80+G85+G96</f>
        <v>2412.5</v>
      </c>
      <c r="H79" s="26">
        <f>H80+H85+H96</f>
        <v>705</v>
      </c>
      <c r="I79" s="26">
        <f>I80+I85+I96</f>
        <v>255</v>
      </c>
    </row>
    <row r="80" spans="1:9" ht="25.5" customHeight="1">
      <c r="A80" s="66" t="s">
        <v>148</v>
      </c>
      <c r="B80" s="24">
        <v>703</v>
      </c>
      <c r="C80" s="25" t="s">
        <v>10</v>
      </c>
      <c r="D80" s="25" t="s">
        <v>20</v>
      </c>
      <c r="E80" s="29"/>
      <c r="F80" s="48"/>
      <c r="G80" s="26">
        <f aca="true" t="shared" si="5" ref="G80:I83">G81</f>
        <v>1619.5</v>
      </c>
      <c r="H80" s="26">
        <f t="shared" si="5"/>
        <v>0</v>
      </c>
      <c r="I80" s="26">
        <f t="shared" si="5"/>
        <v>0</v>
      </c>
    </row>
    <row r="81" spans="1:9" ht="25.5" customHeight="1">
      <c r="A81" s="56" t="s">
        <v>126</v>
      </c>
      <c r="B81" s="24">
        <v>703</v>
      </c>
      <c r="C81" s="25" t="s">
        <v>10</v>
      </c>
      <c r="D81" s="25" t="s">
        <v>20</v>
      </c>
      <c r="E81" s="29" t="s">
        <v>147</v>
      </c>
      <c r="F81" s="48"/>
      <c r="G81" s="26">
        <f t="shared" si="5"/>
        <v>1619.5</v>
      </c>
      <c r="H81" s="26">
        <f t="shared" si="5"/>
        <v>0</v>
      </c>
      <c r="I81" s="26">
        <f t="shared" si="5"/>
        <v>0</v>
      </c>
    </row>
    <row r="82" spans="1:9" ht="21" customHeight="1">
      <c r="A82" s="56" t="s">
        <v>127</v>
      </c>
      <c r="B82" s="24">
        <v>703</v>
      </c>
      <c r="C82" s="25" t="s">
        <v>10</v>
      </c>
      <c r="D82" s="25" t="s">
        <v>20</v>
      </c>
      <c r="E82" s="29" t="s">
        <v>128</v>
      </c>
      <c r="F82" s="48"/>
      <c r="G82" s="26">
        <f t="shared" si="5"/>
        <v>1619.5</v>
      </c>
      <c r="H82" s="26">
        <f t="shared" si="5"/>
        <v>0</v>
      </c>
      <c r="I82" s="26">
        <f t="shared" si="5"/>
        <v>0</v>
      </c>
    </row>
    <row r="83" spans="1:9" ht="38.25">
      <c r="A83" s="43" t="s">
        <v>85</v>
      </c>
      <c r="B83" s="24">
        <v>703</v>
      </c>
      <c r="C83" s="25" t="s">
        <v>10</v>
      </c>
      <c r="D83" s="25" t="s">
        <v>20</v>
      </c>
      <c r="E83" s="47" t="s">
        <v>23</v>
      </c>
      <c r="F83" s="27"/>
      <c r="G83" s="46">
        <f t="shared" si="5"/>
        <v>1619.5</v>
      </c>
      <c r="H83" s="46">
        <f t="shared" si="5"/>
        <v>0</v>
      </c>
      <c r="I83" s="46">
        <f t="shared" si="5"/>
        <v>0</v>
      </c>
    </row>
    <row r="84" spans="1:9" ht="25.5" customHeight="1">
      <c r="A84" s="39" t="s">
        <v>67</v>
      </c>
      <c r="B84" s="24">
        <v>703</v>
      </c>
      <c r="C84" s="25" t="s">
        <v>10</v>
      </c>
      <c r="D84" s="25" t="s">
        <v>20</v>
      </c>
      <c r="E84" s="29" t="s">
        <v>23</v>
      </c>
      <c r="F84" s="27">
        <v>200</v>
      </c>
      <c r="G84" s="26">
        <v>1619.5</v>
      </c>
      <c r="H84" s="26">
        <v>0</v>
      </c>
      <c r="I84" s="26">
        <v>0</v>
      </c>
    </row>
    <row r="85" spans="1:9" ht="25.5" customHeight="1">
      <c r="A85" s="66" t="s">
        <v>150</v>
      </c>
      <c r="B85" s="24">
        <v>703</v>
      </c>
      <c r="C85" s="25" t="s">
        <v>10</v>
      </c>
      <c r="D85" s="25" t="s">
        <v>31</v>
      </c>
      <c r="E85" s="29"/>
      <c r="F85" s="27"/>
      <c r="G85" s="26">
        <f>G86</f>
        <v>278</v>
      </c>
      <c r="H85" s="26">
        <f>H86</f>
        <v>250</v>
      </c>
      <c r="I85" s="26">
        <f>I86</f>
        <v>250</v>
      </c>
    </row>
    <row r="86" spans="1:9" ht="66" customHeight="1">
      <c r="A86" s="56" t="s">
        <v>151</v>
      </c>
      <c r="B86" s="24">
        <v>703</v>
      </c>
      <c r="C86" s="25" t="s">
        <v>10</v>
      </c>
      <c r="D86" s="25" t="s">
        <v>31</v>
      </c>
      <c r="E86" s="29" t="s">
        <v>20</v>
      </c>
      <c r="F86" s="27"/>
      <c r="G86" s="26">
        <f>G87+G90+G93</f>
        <v>278</v>
      </c>
      <c r="H86" s="26">
        <f>H87+H90+H93</f>
        <v>250</v>
      </c>
      <c r="I86" s="26">
        <f>I87+I90+I93</f>
        <v>250</v>
      </c>
    </row>
    <row r="87" spans="1:9" ht="63" customHeight="1">
      <c r="A87" s="43" t="s">
        <v>152</v>
      </c>
      <c r="B87" s="24">
        <v>703</v>
      </c>
      <c r="C87" s="25" t="s">
        <v>10</v>
      </c>
      <c r="D87" s="25" t="s">
        <v>31</v>
      </c>
      <c r="E87" s="29" t="s">
        <v>153</v>
      </c>
      <c r="F87" s="27"/>
      <c r="G87" s="26">
        <f aca="true" t="shared" si="6" ref="G87:I88">G88</f>
        <v>80</v>
      </c>
      <c r="H87" s="26">
        <f t="shared" si="6"/>
        <v>80</v>
      </c>
      <c r="I87" s="26">
        <f t="shared" si="6"/>
        <v>80</v>
      </c>
    </row>
    <row r="88" spans="1:9" ht="25.5">
      <c r="A88" s="43" t="s">
        <v>86</v>
      </c>
      <c r="B88" s="24">
        <v>703</v>
      </c>
      <c r="C88" s="25" t="s">
        <v>10</v>
      </c>
      <c r="D88" s="25" t="s">
        <v>31</v>
      </c>
      <c r="E88" s="47" t="s">
        <v>59</v>
      </c>
      <c r="F88" s="24"/>
      <c r="G88" s="46">
        <f t="shared" si="6"/>
        <v>80</v>
      </c>
      <c r="H88" s="46">
        <f t="shared" si="6"/>
        <v>80</v>
      </c>
      <c r="I88" s="46">
        <f t="shared" si="6"/>
        <v>80</v>
      </c>
    </row>
    <row r="89" spans="1:9" ht="30.75" customHeight="1">
      <c r="A89" s="39" t="s">
        <v>67</v>
      </c>
      <c r="B89" s="24">
        <v>703</v>
      </c>
      <c r="C89" s="25" t="s">
        <v>10</v>
      </c>
      <c r="D89" s="25" t="s">
        <v>31</v>
      </c>
      <c r="E89" s="29" t="s">
        <v>59</v>
      </c>
      <c r="F89" s="27">
        <v>200</v>
      </c>
      <c r="G89" s="26">
        <v>80</v>
      </c>
      <c r="H89" s="26">
        <v>80</v>
      </c>
      <c r="I89" s="26">
        <v>80</v>
      </c>
    </row>
    <row r="90" spans="1:9" ht="65.25" customHeight="1">
      <c r="A90" s="43" t="s">
        <v>154</v>
      </c>
      <c r="B90" s="24">
        <v>703</v>
      </c>
      <c r="C90" s="25" t="s">
        <v>10</v>
      </c>
      <c r="D90" s="25" t="s">
        <v>31</v>
      </c>
      <c r="E90" s="29" t="s">
        <v>155</v>
      </c>
      <c r="F90" s="27"/>
      <c r="G90" s="26">
        <f aca="true" t="shared" si="7" ref="G90:I91">G91</f>
        <v>128</v>
      </c>
      <c r="H90" s="26">
        <f t="shared" si="7"/>
        <v>100</v>
      </c>
      <c r="I90" s="26">
        <f t="shared" si="7"/>
        <v>100</v>
      </c>
    </row>
    <row r="91" spans="1:9" ht="32.25" customHeight="1">
      <c r="A91" s="43" t="s">
        <v>87</v>
      </c>
      <c r="B91" s="24">
        <v>703</v>
      </c>
      <c r="C91" s="25" t="s">
        <v>10</v>
      </c>
      <c r="D91" s="25" t="s">
        <v>31</v>
      </c>
      <c r="E91" s="47" t="s">
        <v>60</v>
      </c>
      <c r="F91" s="24"/>
      <c r="G91" s="46">
        <f t="shared" si="7"/>
        <v>128</v>
      </c>
      <c r="H91" s="46">
        <f t="shared" si="7"/>
        <v>100</v>
      </c>
      <c r="I91" s="46">
        <f t="shared" si="7"/>
        <v>100</v>
      </c>
    </row>
    <row r="92" spans="1:9" ht="39.75" customHeight="1">
      <c r="A92" s="39" t="s">
        <v>67</v>
      </c>
      <c r="B92" s="24">
        <v>703</v>
      </c>
      <c r="C92" s="25" t="s">
        <v>10</v>
      </c>
      <c r="D92" s="25" t="s">
        <v>31</v>
      </c>
      <c r="E92" s="29" t="s">
        <v>60</v>
      </c>
      <c r="F92" s="27">
        <v>200</v>
      </c>
      <c r="G92" s="26">
        <v>128</v>
      </c>
      <c r="H92" s="26">
        <v>100</v>
      </c>
      <c r="I92" s="26">
        <v>100</v>
      </c>
    </row>
    <row r="93" spans="1:9" ht="67.5" customHeight="1">
      <c r="A93" s="43" t="s">
        <v>156</v>
      </c>
      <c r="B93" s="24">
        <v>703</v>
      </c>
      <c r="C93" s="25" t="s">
        <v>10</v>
      </c>
      <c r="D93" s="25" t="s">
        <v>31</v>
      </c>
      <c r="E93" s="29" t="s">
        <v>157</v>
      </c>
      <c r="F93" s="27"/>
      <c r="G93" s="26">
        <f aca="true" t="shared" si="8" ref="G93:I94">G94</f>
        <v>70</v>
      </c>
      <c r="H93" s="26">
        <f t="shared" si="8"/>
        <v>70</v>
      </c>
      <c r="I93" s="26">
        <f t="shared" si="8"/>
        <v>70</v>
      </c>
    </row>
    <row r="94" spans="1:9" ht="40.5" customHeight="1">
      <c r="A94" s="43" t="s">
        <v>88</v>
      </c>
      <c r="B94" s="24">
        <v>703</v>
      </c>
      <c r="C94" s="25" t="s">
        <v>10</v>
      </c>
      <c r="D94" s="25" t="s">
        <v>31</v>
      </c>
      <c r="E94" s="47" t="s">
        <v>110</v>
      </c>
      <c r="F94" s="24"/>
      <c r="G94" s="46">
        <f t="shared" si="8"/>
        <v>70</v>
      </c>
      <c r="H94" s="46">
        <f t="shared" si="8"/>
        <v>70</v>
      </c>
      <c r="I94" s="46">
        <f t="shared" si="8"/>
        <v>70</v>
      </c>
    </row>
    <row r="95" spans="1:9" ht="39.75" customHeight="1">
      <c r="A95" s="39" t="s">
        <v>67</v>
      </c>
      <c r="B95" s="24">
        <v>703</v>
      </c>
      <c r="C95" s="25" t="s">
        <v>10</v>
      </c>
      <c r="D95" s="25" t="s">
        <v>31</v>
      </c>
      <c r="E95" s="29" t="s">
        <v>110</v>
      </c>
      <c r="F95" s="27">
        <v>200</v>
      </c>
      <c r="G95" s="26">
        <v>70</v>
      </c>
      <c r="H95" s="26">
        <v>70</v>
      </c>
      <c r="I95" s="26">
        <v>70</v>
      </c>
    </row>
    <row r="96" spans="1:9" ht="33.75" customHeight="1">
      <c r="A96" s="72" t="s">
        <v>158</v>
      </c>
      <c r="B96" s="24">
        <v>703</v>
      </c>
      <c r="C96" s="25" t="s">
        <v>10</v>
      </c>
      <c r="D96" s="25" t="s">
        <v>36</v>
      </c>
      <c r="E96" s="29"/>
      <c r="F96" s="27"/>
      <c r="G96" s="26">
        <f>G97+G101</f>
        <v>515</v>
      </c>
      <c r="H96" s="26">
        <f>H97+H101</f>
        <v>455</v>
      </c>
      <c r="I96" s="26">
        <f>I97+I101</f>
        <v>5</v>
      </c>
    </row>
    <row r="97" spans="1:9" ht="66" customHeight="1">
      <c r="A97" s="63" t="s">
        <v>160</v>
      </c>
      <c r="B97" s="24">
        <v>703</v>
      </c>
      <c r="C97" s="25" t="s">
        <v>10</v>
      </c>
      <c r="D97" s="25" t="s">
        <v>36</v>
      </c>
      <c r="E97" s="29" t="s">
        <v>4</v>
      </c>
      <c r="F97" s="27"/>
      <c r="G97" s="26">
        <f aca="true" t="shared" si="9" ref="G97:I99">G98</f>
        <v>5</v>
      </c>
      <c r="H97" s="26">
        <f t="shared" si="9"/>
        <v>5</v>
      </c>
      <c r="I97" s="26">
        <f t="shared" si="9"/>
        <v>5</v>
      </c>
    </row>
    <row r="98" spans="1:9" ht="90" customHeight="1">
      <c r="A98" s="63" t="s">
        <v>161</v>
      </c>
      <c r="B98" s="24">
        <v>703</v>
      </c>
      <c r="C98" s="25" t="s">
        <v>10</v>
      </c>
      <c r="D98" s="25" t="s">
        <v>36</v>
      </c>
      <c r="E98" s="29" t="s">
        <v>159</v>
      </c>
      <c r="F98" s="27"/>
      <c r="G98" s="26">
        <f t="shared" si="9"/>
        <v>5</v>
      </c>
      <c r="H98" s="26">
        <f t="shared" si="9"/>
        <v>5</v>
      </c>
      <c r="I98" s="26">
        <f t="shared" si="9"/>
        <v>5</v>
      </c>
    </row>
    <row r="99" spans="1:9" ht="32.25" customHeight="1">
      <c r="A99" s="34" t="s">
        <v>89</v>
      </c>
      <c r="B99" s="18">
        <v>703</v>
      </c>
      <c r="C99" s="25" t="s">
        <v>10</v>
      </c>
      <c r="D99" s="25" t="s">
        <v>36</v>
      </c>
      <c r="E99" s="41" t="s">
        <v>53</v>
      </c>
      <c r="F99" s="21"/>
      <c r="G99" s="38">
        <f t="shared" si="9"/>
        <v>5</v>
      </c>
      <c r="H99" s="38">
        <f t="shared" si="9"/>
        <v>5</v>
      </c>
      <c r="I99" s="38">
        <f t="shared" si="9"/>
        <v>5</v>
      </c>
    </row>
    <row r="100" spans="1:9" ht="15.75" customHeight="1">
      <c r="A100" s="39" t="s">
        <v>67</v>
      </c>
      <c r="B100" s="18">
        <v>703</v>
      </c>
      <c r="C100" s="25" t="s">
        <v>10</v>
      </c>
      <c r="D100" s="25" t="s">
        <v>36</v>
      </c>
      <c r="E100" s="23" t="s">
        <v>53</v>
      </c>
      <c r="F100" s="21">
        <v>200</v>
      </c>
      <c r="G100" s="20">
        <v>5</v>
      </c>
      <c r="H100" s="20">
        <v>5</v>
      </c>
      <c r="I100" s="20">
        <v>5</v>
      </c>
    </row>
    <row r="101" spans="1:9" ht="33" customHeight="1">
      <c r="A101" s="56" t="s">
        <v>126</v>
      </c>
      <c r="B101" s="18">
        <v>703</v>
      </c>
      <c r="C101" s="25" t="s">
        <v>10</v>
      </c>
      <c r="D101" s="25" t="s">
        <v>36</v>
      </c>
      <c r="E101" s="23">
        <v>99</v>
      </c>
      <c r="F101" s="21"/>
      <c r="G101" s="20">
        <f aca="true" t="shared" si="10" ref="G101:I103">G102</f>
        <v>510</v>
      </c>
      <c r="H101" s="20">
        <f t="shared" si="10"/>
        <v>450</v>
      </c>
      <c r="I101" s="20">
        <f t="shared" si="10"/>
        <v>0</v>
      </c>
    </row>
    <row r="102" spans="1:9" ht="15.75" customHeight="1">
      <c r="A102" s="56" t="s">
        <v>127</v>
      </c>
      <c r="B102" s="18">
        <v>703</v>
      </c>
      <c r="C102" s="25" t="s">
        <v>10</v>
      </c>
      <c r="D102" s="25" t="s">
        <v>36</v>
      </c>
      <c r="E102" s="23" t="s">
        <v>128</v>
      </c>
      <c r="F102" s="21"/>
      <c r="G102" s="20">
        <f t="shared" si="10"/>
        <v>510</v>
      </c>
      <c r="H102" s="20">
        <f t="shared" si="10"/>
        <v>450</v>
      </c>
      <c r="I102" s="20">
        <f t="shared" si="10"/>
        <v>0</v>
      </c>
    </row>
    <row r="103" spans="1:9" ht="45.75" customHeight="1">
      <c r="A103" s="34" t="s">
        <v>115</v>
      </c>
      <c r="B103" s="18">
        <v>703</v>
      </c>
      <c r="C103" s="25" t="s">
        <v>10</v>
      </c>
      <c r="D103" s="25" t="s">
        <v>36</v>
      </c>
      <c r="E103" s="81" t="s">
        <v>114</v>
      </c>
      <c r="F103" s="21"/>
      <c r="G103" s="20">
        <f t="shared" si="10"/>
        <v>510</v>
      </c>
      <c r="H103" s="20">
        <f t="shared" si="10"/>
        <v>450</v>
      </c>
      <c r="I103" s="20">
        <f t="shared" si="10"/>
        <v>0</v>
      </c>
    </row>
    <row r="104" spans="1:9" ht="15.75" customHeight="1">
      <c r="A104" s="39" t="s">
        <v>67</v>
      </c>
      <c r="B104" s="18">
        <v>703</v>
      </c>
      <c r="C104" s="25" t="s">
        <v>10</v>
      </c>
      <c r="D104" s="25" t="s">
        <v>36</v>
      </c>
      <c r="E104" s="53" t="s">
        <v>114</v>
      </c>
      <c r="F104" s="21">
        <v>200</v>
      </c>
      <c r="G104" s="20">
        <v>510</v>
      </c>
      <c r="H104" s="20">
        <v>450</v>
      </c>
      <c r="I104" s="20">
        <v>0</v>
      </c>
    </row>
    <row r="105" spans="1:9" ht="15.75" customHeight="1">
      <c r="A105" s="73" t="s">
        <v>184</v>
      </c>
      <c r="B105" s="21">
        <v>703</v>
      </c>
      <c r="C105" s="68" t="s">
        <v>24</v>
      </c>
      <c r="D105" s="25"/>
      <c r="E105" s="53"/>
      <c r="F105" s="21"/>
      <c r="G105" s="20">
        <f>G106+G118</f>
        <v>2316</v>
      </c>
      <c r="H105" s="20">
        <f>H106+H118</f>
        <v>1621</v>
      </c>
      <c r="I105" s="20">
        <f>I106+I118</f>
        <v>1320</v>
      </c>
    </row>
    <row r="106" spans="1:9" ht="15.75" customHeight="1">
      <c r="A106" s="74" t="s">
        <v>185</v>
      </c>
      <c r="B106" s="18">
        <v>703</v>
      </c>
      <c r="C106" s="25" t="s">
        <v>24</v>
      </c>
      <c r="D106" s="25" t="s">
        <v>4</v>
      </c>
      <c r="E106" s="53"/>
      <c r="F106" s="21"/>
      <c r="G106" s="20">
        <f>G111+G107</f>
        <v>395</v>
      </c>
      <c r="H106" s="20">
        <f>H111+H107</f>
        <v>121</v>
      </c>
      <c r="I106" s="20">
        <f>I111+I107</f>
        <v>120.00000000000001</v>
      </c>
    </row>
    <row r="107" spans="1:9" ht="56.25" customHeight="1">
      <c r="A107" s="56" t="s">
        <v>221</v>
      </c>
      <c r="B107" s="18">
        <v>703</v>
      </c>
      <c r="C107" s="25" t="s">
        <v>24</v>
      </c>
      <c r="D107" s="25" t="s">
        <v>4</v>
      </c>
      <c r="E107" s="86" t="s">
        <v>234</v>
      </c>
      <c r="F107" s="83"/>
      <c r="G107" s="20">
        <f>G108</f>
        <v>37.5</v>
      </c>
      <c r="H107" s="20">
        <f aca="true" t="shared" si="11" ref="H107:I109">H108</f>
        <v>56.1</v>
      </c>
      <c r="I107" s="20">
        <f t="shared" si="11"/>
        <v>55.7</v>
      </c>
    </row>
    <row r="108" spans="1:9" ht="63" customHeight="1">
      <c r="A108" s="43" t="s">
        <v>222</v>
      </c>
      <c r="B108" s="18">
        <v>703</v>
      </c>
      <c r="C108" s="25" t="s">
        <v>24</v>
      </c>
      <c r="D108" s="25" t="s">
        <v>4</v>
      </c>
      <c r="E108" s="86" t="s">
        <v>235</v>
      </c>
      <c r="F108" s="83"/>
      <c r="G108" s="20">
        <f>G109</f>
        <v>37.5</v>
      </c>
      <c r="H108" s="20">
        <f t="shared" si="11"/>
        <v>56.1</v>
      </c>
      <c r="I108" s="20">
        <f t="shared" si="11"/>
        <v>55.7</v>
      </c>
    </row>
    <row r="109" spans="1:9" ht="27.75" customHeight="1">
      <c r="A109" s="82" t="s">
        <v>224</v>
      </c>
      <c r="B109" s="18">
        <v>703</v>
      </c>
      <c r="C109" s="25" t="s">
        <v>24</v>
      </c>
      <c r="D109" s="25" t="s">
        <v>4</v>
      </c>
      <c r="E109" s="87" t="s">
        <v>236</v>
      </c>
      <c r="F109" s="84"/>
      <c r="G109" s="20">
        <f>G110</f>
        <v>37.5</v>
      </c>
      <c r="H109" s="20">
        <f t="shared" si="11"/>
        <v>56.1</v>
      </c>
      <c r="I109" s="20">
        <f t="shared" si="11"/>
        <v>55.7</v>
      </c>
    </row>
    <row r="110" spans="1:9" ht="42" customHeight="1">
      <c r="A110" s="78" t="s">
        <v>223</v>
      </c>
      <c r="B110" s="18">
        <v>703</v>
      </c>
      <c r="C110" s="25" t="s">
        <v>24</v>
      </c>
      <c r="D110" s="25" t="s">
        <v>4</v>
      </c>
      <c r="E110" s="88" t="s">
        <v>236</v>
      </c>
      <c r="F110" s="83">
        <v>400</v>
      </c>
      <c r="G110" s="20">
        <v>37.5</v>
      </c>
      <c r="H110" s="20">
        <v>56.1</v>
      </c>
      <c r="I110" s="20">
        <v>55.7</v>
      </c>
    </row>
    <row r="111" spans="1:9" ht="15.75" customHeight="1">
      <c r="A111" s="56" t="s">
        <v>126</v>
      </c>
      <c r="B111" s="18">
        <v>703</v>
      </c>
      <c r="C111" s="25" t="s">
        <v>24</v>
      </c>
      <c r="D111" s="25" t="s">
        <v>4</v>
      </c>
      <c r="E111" s="75">
        <v>99</v>
      </c>
      <c r="F111" s="21"/>
      <c r="G111" s="20">
        <f>G112</f>
        <v>357.5</v>
      </c>
      <c r="H111" s="20">
        <f>H112</f>
        <v>64.9</v>
      </c>
      <c r="I111" s="20">
        <f>I112</f>
        <v>64.30000000000001</v>
      </c>
    </row>
    <row r="112" spans="1:9" ht="15.75" customHeight="1">
      <c r="A112" s="56" t="s">
        <v>127</v>
      </c>
      <c r="B112" s="18">
        <v>703</v>
      </c>
      <c r="C112" s="25" t="s">
        <v>24</v>
      </c>
      <c r="D112" s="25" t="s">
        <v>4</v>
      </c>
      <c r="E112" s="75" t="s">
        <v>128</v>
      </c>
      <c r="F112" s="21"/>
      <c r="G112" s="20">
        <f>G113+G116</f>
        <v>357.5</v>
      </c>
      <c r="H112" s="20">
        <f>H113+H116</f>
        <v>64.9</v>
      </c>
      <c r="I112" s="20">
        <f>I113+I116</f>
        <v>64.30000000000001</v>
      </c>
    </row>
    <row r="113" spans="1:9" ht="18" customHeight="1">
      <c r="A113" s="43" t="s">
        <v>90</v>
      </c>
      <c r="B113" s="24">
        <v>703</v>
      </c>
      <c r="C113" s="25" t="s">
        <v>24</v>
      </c>
      <c r="D113" s="25" t="s">
        <v>4</v>
      </c>
      <c r="E113" s="47" t="s">
        <v>25</v>
      </c>
      <c r="F113" s="27"/>
      <c r="G113" s="46">
        <f>G114+G115</f>
        <v>330.9</v>
      </c>
      <c r="H113" s="46">
        <f>H114+H115</f>
        <v>38.3</v>
      </c>
      <c r="I113" s="46">
        <f>I114+I115</f>
        <v>37.7</v>
      </c>
    </row>
    <row r="114" spans="1:9" ht="38.25">
      <c r="A114" s="39" t="s">
        <v>67</v>
      </c>
      <c r="B114" s="24">
        <v>703</v>
      </c>
      <c r="C114" s="25" t="s">
        <v>24</v>
      </c>
      <c r="D114" s="25" t="s">
        <v>4</v>
      </c>
      <c r="E114" s="29" t="s">
        <v>25</v>
      </c>
      <c r="F114" s="27">
        <v>200</v>
      </c>
      <c r="G114" s="26">
        <v>310.9</v>
      </c>
      <c r="H114" s="26">
        <v>18.3</v>
      </c>
      <c r="I114" s="26">
        <v>17.7</v>
      </c>
    </row>
    <row r="115" spans="1:9" ht="15" customHeight="1">
      <c r="A115" s="42" t="s">
        <v>71</v>
      </c>
      <c r="B115" s="24">
        <v>703</v>
      </c>
      <c r="C115" s="25" t="s">
        <v>24</v>
      </c>
      <c r="D115" s="25" t="s">
        <v>4</v>
      </c>
      <c r="E115" s="29" t="s">
        <v>25</v>
      </c>
      <c r="F115" s="27">
        <v>800</v>
      </c>
      <c r="G115" s="26">
        <v>20</v>
      </c>
      <c r="H115" s="26">
        <v>20</v>
      </c>
      <c r="I115" s="26">
        <v>20</v>
      </c>
    </row>
    <row r="116" spans="1:9" ht="27" customHeight="1">
      <c r="A116" s="43" t="s">
        <v>91</v>
      </c>
      <c r="B116" s="24">
        <v>703</v>
      </c>
      <c r="C116" s="25" t="s">
        <v>24</v>
      </c>
      <c r="D116" s="25" t="s">
        <v>4</v>
      </c>
      <c r="E116" s="47" t="s">
        <v>35</v>
      </c>
      <c r="F116" s="24"/>
      <c r="G116" s="46">
        <f>G117</f>
        <v>26.6</v>
      </c>
      <c r="H116" s="46">
        <f>H117</f>
        <v>26.6</v>
      </c>
      <c r="I116" s="46">
        <f>I117</f>
        <v>26.6</v>
      </c>
    </row>
    <row r="117" spans="1:9" ht="27" customHeight="1">
      <c r="A117" s="39" t="s">
        <v>67</v>
      </c>
      <c r="B117" s="24">
        <v>703</v>
      </c>
      <c r="C117" s="25" t="s">
        <v>24</v>
      </c>
      <c r="D117" s="25" t="s">
        <v>4</v>
      </c>
      <c r="E117" s="29" t="s">
        <v>35</v>
      </c>
      <c r="F117" s="27" t="s">
        <v>1</v>
      </c>
      <c r="G117" s="26">
        <v>26.6</v>
      </c>
      <c r="H117" s="26">
        <v>26.6</v>
      </c>
      <c r="I117" s="26">
        <v>26.6</v>
      </c>
    </row>
    <row r="118" spans="1:9" ht="23.25" customHeight="1">
      <c r="A118" s="66" t="s">
        <v>187</v>
      </c>
      <c r="B118" s="24">
        <v>703</v>
      </c>
      <c r="C118" s="25" t="s">
        <v>24</v>
      </c>
      <c r="D118" s="25" t="s">
        <v>18</v>
      </c>
      <c r="E118" s="29"/>
      <c r="F118" s="27"/>
      <c r="G118" s="26">
        <f>G126+G142+G119</f>
        <v>1921</v>
      </c>
      <c r="H118" s="26">
        <f>H126+H142+H119</f>
        <v>1500</v>
      </c>
      <c r="I118" s="26">
        <f>I126+I142+I119</f>
        <v>1200</v>
      </c>
    </row>
    <row r="119" spans="1:9" ht="80.25" customHeight="1">
      <c r="A119" s="56" t="s">
        <v>225</v>
      </c>
      <c r="B119" s="24">
        <v>703</v>
      </c>
      <c r="C119" s="25" t="s">
        <v>24</v>
      </c>
      <c r="D119" s="25" t="s">
        <v>18</v>
      </c>
      <c r="E119" s="29" t="s">
        <v>17</v>
      </c>
      <c r="F119" s="27"/>
      <c r="G119" s="26">
        <f>G120+G123</f>
        <v>71</v>
      </c>
      <c r="H119" s="26">
        <f>H120+H123</f>
        <v>0</v>
      </c>
      <c r="I119" s="26">
        <f>I120+I123</f>
        <v>0</v>
      </c>
    </row>
    <row r="120" spans="1:9" ht="39" customHeight="1">
      <c r="A120" s="43" t="s">
        <v>226</v>
      </c>
      <c r="B120" s="24">
        <v>703</v>
      </c>
      <c r="C120" s="25" t="s">
        <v>24</v>
      </c>
      <c r="D120" s="25" t="s">
        <v>18</v>
      </c>
      <c r="E120" s="86" t="s">
        <v>228</v>
      </c>
      <c r="F120" s="27"/>
      <c r="G120" s="46">
        <f aca="true" t="shared" si="12" ref="G120:I121">G121</f>
        <v>47.3</v>
      </c>
      <c r="H120" s="46">
        <f t="shared" si="12"/>
        <v>0</v>
      </c>
      <c r="I120" s="46">
        <f t="shared" si="12"/>
        <v>0</v>
      </c>
    </row>
    <row r="121" spans="1:9" ht="23.25" customHeight="1">
      <c r="A121" s="56" t="s">
        <v>227</v>
      </c>
      <c r="B121" s="24">
        <v>703</v>
      </c>
      <c r="C121" s="25" t="s">
        <v>24</v>
      </c>
      <c r="D121" s="25" t="s">
        <v>18</v>
      </c>
      <c r="E121" s="85" t="s">
        <v>229</v>
      </c>
      <c r="F121" s="27"/>
      <c r="G121" s="26">
        <f t="shared" si="12"/>
        <v>47.3</v>
      </c>
      <c r="H121" s="26">
        <f t="shared" si="12"/>
        <v>0</v>
      </c>
      <c r="I121" s="26">
        <f t="shared" si="12"/>
        <v>0</v>
      </c>
    </row>
    <row r="122" spans="1:9" ht="33.75" customHeight="1">
      <c r="A122" s="89" t="s">
        <v>208</v>
      </c>
      <c r="B122" s="24">
        <v>703</v>
      </c>
      <c r="C122" s="25" t="s">
        <v>24</v>
      </c>
      <c r="D122" s="25" t="s">
        <v>18</v>
      </c>
      <c r="E122" s="86" t="s">
        <v>229</v>
      </c>
      <c r="F122" s="27">
        <v>200</v>
      </c>
      <c r="G122" s="26">
        <v>47.3</v>
      </c>
      <c r="H122" s="26">
        <v>0</v>
      </c>
      <c r="I122" s="26">
        <v>0</v>
      </c>
    </row>
    <row r="123" spans="1:9" ht="44.25" customHeight="1">
      <c r="A123" s="43" t="s">
        <v>230</v>
      </c>
      <c r="B123" s="24">
        <v>703</v>
      </c>
      <c r="C123" s="25" t="s">
        <v>24</v>
      </c>
      <c r="D123" s="25" t="s">
        <v>18</v>
      </c>
      <c r="E123" s="86" t="s">
        <v>232</v>
      </c>
      <c r="F123" s="18"/>
      <c r="G123" s="46">
        <f aca="true" t="shared" si="13" ref="G123:I124">G124</f>
        <v>23.7</v>
      </c>
      <c r="H123" s="46">
        <f t="shared" si="13"/>
        <v>0</v>
      </c>
      <c r="I123" s="46">
        <f t="shared" si="13"/>
        <v>0</v>
      </c>
    </row>
    <row r="124" spans="1:9" ht="33.75" customHeight="1">
      <c r="A124" s="56" t="s">
        <v>231</v>
      </c>
      <c r="B124" s="24">
        <v>703</v>
      </c>
      <c r="C124" s="25" t="s">
        <v>24</v>
      </c>
      <c r="D124" s="25" t="s">
        <v>18</v>
      </c>
      <c r="E124" s="85" t="s">
        <v>233</v>
      </c>
      <c r="F124" s="18"/>
      <c r="G124" s="26">
        <f t="shared" si="13"/>
        <v>23.7</v>
      </c>
      <c r="H124" s="26">
        <f t="shared" si="13"/>
        <v>0</v>
      </c>
      <c r="I124" s="26">
        <f t="shared" si="13"/>
        <v>0</v>
      </c>
    </row>
    <row r="125" spans="1:9" ht="35.25" customHeight="1">
      <c r="A125" s="39" t="s">
        <v>208</v>
      </c>
      <c r="B125" s="24">
        <v>703</v>
      </c>
      <c r="C125" s="25" t="s">
        <v>24</v>
      </c>
      <c r="D125" s="25" t="s">
        <v>18</v>
      </c>
      <c r="E125" s="86" t="s">
        <v>233</v>
      </c>
      <c r="F125" s="21">
        <v>200</v>
      </c>
      <c r="G125" s="26">
        <v>23.7</v>
      </c>
      <c r="H125" s="26">
        <v>0</v>
      </c>
      <c r="I125" s="26">
        <v>0</v>
      </c>
    </row>
    <row r="126" spans="1:9" ht="56.25" customHeight="1">
      <c r="A126" s="56" t="s">
        <v>194</v>
      </c>
      <c r="B126" s="24">
        <v>703</v>
      </c>
      <c r="C126" s="25" t="s">
        <v>24</v>
      </c>
      <c r="D126" s="25" t="s">
        <v>18</v>
      </c>
      <c r="E126" s="29" t="s">
        <v>24</v>
      </c>
      <c r="F126" s="27"/>
      <c r="G126" s="26">
        <f>G127+G132+G135+G142</f>
        <v>1850</v>
      </c>
      <c r="H126" s="26">
        <f>H127+H132+H135</f>
        <v>1500</v>
      </c>
      <c r="I126" s="26">
        <f>I127+I132+I135</f>
        <v>0</v>
      </c>
    </row>
    <row r="127" spans="1:9" ht="48.75" customHeight="1">
      <c r="A127" s="56" t="s">
        <v>193</v>
      </c>
      <c r="B127" s="24">
        <v>703</v>
      </c>
      <c r="C127" s="25" t="s">
        <v>24</v>
      </c>
      <c r="D127" s="25" t="s">
        <v>18</v>
      </c>
      <c r="E127" s="29" t="s">
        <v>186</v>
      </c>
      <c r="F127" s="27"/>
      <c r="G127" s="26">
        <f>G128+G130</f>
        <v>1500</v>
      </c>
      <c r="H127" s="26">
        <f>H128+H130</f>
        <v>1150</v>
      </c>
      <c r="I127" s="26">
        <f>I128+I130</f>
        <v>0</v>
      </c>
    </row>
    <row r="128" spans="1:9" ht="18.75" customHeight="1">
      <c r="A128" s="43" t="s">
        <v>109</v>
      </c>
      <c r="B128" s="24">
        <v>703</v>
      </c>
      <c r="C128" s="25" t="s">
        <v>24</v>
      </c>
      <c r="D128" s="25" t="s">
        <v>18</v>
      </c>
      <c r="E128" s="47" t="s">
        <v>26</v>
      </c>
      <c r="F128" s="27"/>
      <c r="G128" s="46">
        <f>G129</f>
        <v>1400</v>
      </c>
      <c r="H128" s="46">
        <f>H129</f>
        <v>1150</v>
      </c>
      <c r="I128" s="46">
        <f>I129</f>
        <v>0</v>
      </c>
    </row>
    <row r="129" spans="1:9" ht="42" customHeight="1">
      <c r="A129" s="39" t="s">
        <v>67</v>
      </c>
      <c r="B129" s="24">
        <v>703</v>
      </c>
      <c r="C129" s="25" t="s">
        <v>24</v>
      </c>
      <c r="D129" s="25" t="s">
        <v>18</v>
      </c>
      <c r="E129" s="29" t="s">
        <v>26</v>
      </c>
      <c r="F129" s="27">
        <v>200</v>
      </c>
      <c r="G129" s="26">
        <v>1400</v>
      </c>
      <c r="H129" s="26">
        <v>1150</v>
      </c>
      <c r="I129" s="26">
        <v>0</v>
      </c>
    </row>
    <row r="130" spans="1:9" ht="35.25" customHeight="1">
      <c r="A130" s="43" t="s">
        <v>108</v>
      </c>
      <c r="B130" s="24">
        <v>703</v>
      </c>
      <c r="C130" s="25" t="s">
        <v>24</v>
      </c>
      <c r="D130" s="25" t="s">
        <v>18</v>
      </c>
      <c r="E130" s="47" t="s">
        <v>34</v>
      </c>
      <c r="F130" s="24"/>
      <c r="G130" s="46">
        <f>G131</f>
        <v>100</v>
      </c>
      <c r="H130" s="46">
        <f>H131</f>
        <v>0</v>
      </c>
      <c r="I130" s="46">
        <f>I131</f>
        <v>0</v>
      </c>
    </row>
    <row r="131" spans="1:9" ht="42" customHeight="1">
      <c r="A131" s="39" t="s">
        <v>67</v>
      </c>
      <c r="B131" s="24">
        <v>703</v>
      </c>
      <c r="C131" s="25" t="s">
        <v>24</v>
      </c>
      <c r="D131" s="25" t="s">
        <v>18</v>
      </c>
      <c r="E131" s="29" t="s">
        <v>34</v>
      </c>
      <c r="F131" s="27">
        <v>200</v>
      </c>
      <c r="G131" s="26">
        <v>100</v>
      </c>
      <c r="H131" s="26">
        <v>0</v>
      </c>
      <c r="I131" s="26">
        <v>0</v>
      </c>
    </row>
    <row r="132" spans="1:9" ht="30" customHeight="1">
      <c r="A132" s="56" t="s">
        <v>192</v>
      </c>
      <c r="B132" s="24">
        <v>703</v>
      </c>
      <c r="C132" s="25" t="s">
        <v>24</v>
      </c>
      <c r="D132" s="25" t="s">
        <v>18</v>
      </c>
      <c r="E132" s="29" t="s">
        <v>188</v>
      </c>
      <c r="F132" s="27"/>
      <c r="G132" s="26">
        <f aca="true" t="shared" si="14" ref="G132:I133">G133</f>
        <v>50</v>
      </c>
      <c r="H132" s="26">
        <f t="shared" si="14"/>
        <v>50</v>
      </c>
      <c r="I132" s="26">
        <f t="shared" si="14"/>
        <v>0</v>
      </c>
    </row>
    <row r="133" spans="1:9" ht="28.5" customHeight="1">
      <c r="A133" s="43" t="s">
        <v>107</v>
      </c>
      <c r="B133" s="24">
        <v>703</v>
      </c>
      <c r="C133" s="25" t="s">
        <v>24</v>
      </c>
      <c r="D133" s="25" t="s">
        <v>18</v>
      </c>
      <c r="E133" s="47" t="s">
        <v>27</v>
      </c>
      <c r="F133" s="24"/>
      <c r="G133" s="46">
        <f t="shared" si="14"/>
        <v>50</v>
      </c>
      <c r="H133" s="46">
        <f t="shared" si="14"/>
        <v>50</v>
      </c>
      <c r="I133" s="46">
        <f t="shared" si="14"/>
        <v>0</v>
      </c>
    </row>
    <row r="134" spans="1:9" ht="39" customHeight="1">
      <c r="A134" s="39" t="s">
        <v>67</v>
      </c>
      <c r="B134" s="24">
        <v>703</v>
      </c>
      <c r="C134" s="25" t="s">
        <v>24</v>
      </c>
      <c r="D134" s="25" t="s">
        <v>18</v>
      </c>
      <c r="E134" s="29" t="s">
        <v>27</v>
      </c>
      <c r="F134" s="27">
        <v>200</v>
      </c>
      <c r="G134" s="26">
        <v>50</v>
      </c>
      <c r="H134" s="26">
        <v>50</v>
      </c>
      <c r="I134" s="26">
        <v>0</v>
      </c>
    </row>
    <row r="135" spans="1:9" ht="39" customHeight="1">
      <c r="A135" s="56" t="s">
        <v>191</v>
      </c>
      <c r="B135" s="24">
        <v>703</v>
      </c>
      <c r="C135" s="25" t="s">
        <v>189</v>
      </c>
      <c r="D135" s="25" t="s">
        <v>142</v>
      </c>
      <c r="E135" s="29" t="s">
        <v>190</v>
      </c>
      <c r="F135" s="27"/>
      <c r="G135" s="26">
        <f>G136+G138+G140</f>
        <v>300</v>
      </c>
      <c r="H135" s="26">
        <f>H136+H138+H140</f>
        <v>300</v>
      </c>
      <c r="I135" s="26">
        <f>I136+I138+I140</f>
        <v>0</v>
      </c>
    </row>
    <row r="136" spans="1:9" ht="32.25" customHeight="1">
      <c r="A136" s="43" t="s">
        <v>106</v>
      </c>
      <c r="B136" s="24">
        <v>703</v>
      </c>
      <c r="C136" s="25" t="s">
        <v>24</v>
      </c>
      <c r="D136" s="25" t="s">
        <v>18</v>
      </c>
      <c r="E136" s="47" t="s">
        <v>28</v>
      </c>
      <c r="F136" s="24"/>
      <c r="G136" s="46">
        <f>G137</f>
        <v>100</v>
      </c>
      <c r="H136" s="46">
        <f>H137</f>
        <v>100</v>
      </c>
      <c r="I136" s="46">
        <f>I137</f>
        <v>0</v>
      </c>
    </row>
    <row r="137" spans="1:9" ht="42" customHeight="1">
      <c r="A137" s="39" t="s">
        <v>67</v>
      </c>
      <c r="B137" s="24">
        <v>703</v>
      </c>
      <c r="C137" s="25" t="s">
        <v>24</v>
      </c>
      <c r="D137" s="25" t="s">
        <v>18</v>
      </c>
      <c r="E137" s="29" t="s">
        <v>28</v>
      </c>
      <c r="F137" s="27">
        <v>200</v>
      </c>
      <c r="G137" s="26">
        <v>100</v>
      </c>
      <c r="H137" s="26">
        <v>100</v>
      </c>
      <c r="I137" s="26">
        <v>0</v>
      </c>
    </row>
    <row r="138" spans="1:9" ht="33" customHeight="1">
      <c r="A138" s="43" t="s">
        <v>105</v>
      </c>
      <c r="B138" s="24">
        <v>703</v>
      </c>
      <c r="C138" s="25" t="s">
        <v>24</v>
      </c>
      <c r="D138" s="25" t="s">
        <v>18</v>
      </c>
      <c r="E138" s="47" t="s">
        <v>63</v>
      </c>
      <c r="F138" s="24"/>
      <c r="G138" s="46">
        <f>G139</f>
        <v>100</v>
      </c>
      <c r="H138" s="46">
        <f>H139</f>
        <v>100</v>
      </c>
      <c r="I138" s="46">
        <f>I139</f>
        <v>0</v>
      </c>
    </row>
    <row r="139" spans="1:9" ht="29.25" customHeight="1">
      <c r="A139" s="39" t="s">
        <v>67</v>
      </c>
      <c r="B139" s="24">
        <v>703</v>
      </c>
      <c r="C139" s="25" t="s">
        <v>24</v>
      </c>
      <c r="D139" s="25" t="s">
        <v>18</v>
      </c>
      <c r="E139" s="29" t="s">
        <v>63</v>
      </c>
      <c r="F139" s="27">
        <v>200</v>
      </c>
      <c r="G139" s="26">
        <v>100</v>
      </c>
      <c r="H139" s="26">
        <v>100</v>
      </c>
      <c r="I139" s="26">
        <v>0</v>
      </c>
    </row>
    <row r="140" spans="1:10" ht="39.75" customHeight="1">
      <c r="A140" s="43" t="s">
        <v>104</v>
      </c>
      <c r="B140" s="24">
        <v>703</v>
      </c>
      <c r="C140" s="25" t="s">
        <v>24</v>
      </c>
      <c r="D140" s="25" t="s">
        <v>18</v>
      </c>
      <c r="E140" s="47" t="s">
        <v>64</v>
      </c>
      <c r="F140" s="24"/>
      <c r="G140" s="46">
        <f>G141</f>
        <v>100</v>
      </c>
      <c r="H140" s="46">
        <f>H141</f>
        <v>100</v>
      </c>
      <c r="I140" s="46">
        <f>I141</f>
        <v>0</v>
      </c>
      <c r="J140" s="52"/>
    </row>
    <row r="141" spans="1:9" ht="27" customHeight="1">
      <c r="A141" s="39" t="s">
        <v>67</v>
      </c>
      <c r="B141" s="24">
        <v>703</v>
      </c>
      <c r="C141" s="25" t="s">
        <v>24</v>
      </c>
      <c r="D141" s="25" t="s">
        <v>18</v>
      </c>
      <c r="E141" s="29" t="s">
        <v>64</v>
      </c>
      <c r="F141" s="27">
        <v>200</v>
      </c>
      <c r="G141" s="26">
        <v>100</v>
      </c>
      <c r="H141" s="26">
        <v>100</v>
      </c>
      <c r="I141" s="26">
        <v>0</v>
      </c>
    </row>
    <row r="142" spans="1:9" ht="27" customHeight="1">
      <c r="A142" s="56" t="s">
        <v>126</v>
      </c>
      <c r="B142" s="24">
        <v>703</v>
      </c>
      <c r="C142" s="25" t="s">
        <v>24</v>
      </c>
      <c r="D142" s="25" t="s">
        <v>18</v>
      </c>
      <c r="E142" s="29" t="s">
        <v>147</v>
      </c>
      <c r="F142" s="27"/>
      <c r="G142" s="26">
        <f aca="true" t="shared" si="15" ref="G142:I144">G143</f>
        <v>0</v>
      </c>
      <c r="H142" s="26">
        <f t="shared" si="15"/>
        <v>0</v>
      </c>
      <c r="I142" s="26">
        <f t="shared" si="15"/>
        <v>1200</v>
      </c>
    </row>
    <row r="143" spans="1:9" ht="27" customHeight="1">
      <c r="A143" s="56" t="s">
        <v>127</v>
      </c>
      <c r="B143" s="24">
        <v>703</v>
      </c>
      <c r="C143" s="25" t="s">
        <v>24</v>
      </c>
      <c r="D143" s="25" t="s">
        <v>18</v>
      </c>
      <c r="E143" s="29" t="s">
        <v>128</v>
      </c>
      <c r="F143" s="27"/>
      <c r="G143" s="26">
        <f t="shared" si="15"/>
        <v>0</v>
      </c>
      <c r="H143" s="26">
        <f t="shared" si="15"/>
        <v>0</v>
      </c>
      <c r="I143" s="26">
        <f t="shared" si="15"/>
        <v>1200</v>
      </c>
    </row>
    <row r="144" spans="1:9" ht="30" customHeight="1">
      <c r="A144" s="43" t="s">
        <v>109</v>
      </c>
      <c r="B144" s="24">
        <v>703</v>
      </c>
      <c r="C144" s="25" t="s">
        <v>24</v>
      </c>
      <c r="D144" s="25" t="s">
        <v>18</v>
      </c>
      <c r="E144" s="29" t="s">
        <v>116</v>
      </c>
      <c r="F144" s="27"/>
      <c r="G144" s="26">
        <f t="shared" si="15"/>
        <v>0</v>
      </c>
      <c r="H144" s="26">
        <f t="shared" si="15"/>
        <v>0</v>
      </c>
      <c r="I144" s="26">
        <f t="shared" si="15"/>
        <v>1200</v>
      </c>
    </row>
    <row r="145" spans="1:9" ht="39.75" customHeight="1">
      <c r="A145" s="39" t="s">
        <v>67</v>
      </c>
      <c r="B145" s="24">
        <v>703</v>
      </c>
      <c r="C145" s="25" t="s">
        <v>24</v>
      </c>
      <c r="D145" s="25" t="s">
        <v>18</v>
      </c>
      <c r="E145" s="29" t="s">
        <v>116</v>
      </c>
      <c r="F145" s="27">
        <v>200</v>
      </c>
      <c r="G145" s="26">
        <v>0</v>
      </c>
      <c r="H145" s="26">
        <v>0</v>
      </c>
      <c r="I145" s="26">
        <v>1200</v>
      </c>
    </row>
    <row r="146" spans="1:9" ht="19.5" customHeight="1">
      <c r="A146" s="76" t="s">
        <v>200</v>
      </c>
      <c r="B146" s="27">
        <v>703</v>
      </c>
      <c r="C146" s="68" t="s">
        <v>29</v>
      </c>
      <c r="D146" s="25"/>
      <c r="E146" s="29"/>
      <c r="F146" s="27"/>
      <c r="G146" s="26">
        <f>G147+G184</f>
        <v>16381.6</v>
      </c>
      <c r="H146" s="26">
        <f>H147+H184</f>
        <v>5559.999999999999</v>
      </c>
      <c r="I146" s="26">
        <f>I147+I184</f>
        <v>5560</v>
      </c>
    </row>
    <row r="147" spans="1:9" ht="24" customHeight="1">
      <c r="A147" s="77" t="s">
        <v>201</v>
      </c>
      <c r="B147" s="24">
        <v>703</v>
      </c>
      <c r="C147" s="25" t="s">
        <v>29</v>
      </c>
      <c r="D147" s="25" t="s">
        <v>4</v>
      </c>
      <c r="E147" s="29"/>
      <c r="F147" s="27"/>
      <c r="G147" s="26">
        <f>G148</f>
        <v>15501.6</v>
      </c>
      <c r="H147" s="26">
        <f>H148</f>
        <v>4679.999999999999</v>
      </c>
      <c r="I147" s="26">
        <f>I148</f>
        <v>4680</v>
      </c>
    </row>
    <row r="148" spans="1:9" ht="39.75" customHeight="1">
      <c r="A148" s="56" t="s">
        <v>195</v>
      </c>
      <c r="B148" s="24">
        <v>703</v>
      </c>
      <c r="C148" s="25" t="s">
        <v>29</v>
      </c>
      <c r="D148" s="25" t="s">
        <v>4</v>
      </c>
      <c r="E148" s="29" t="s">
        <v>10</v>
      </c>
      <c r="F148" s="27"/>
      <c r="G148" s="26">
        <f>G149+G174</f>
        <v>15501.6</v>
      </c>
      <c r="H148" s="26">
        <f>H149+H174</f>
        <v>4679.999999999999</v>
      </c>
      <c r="I148" s="26">
        <f>I149+I174</f>
        <v>4680</v>
      </c>
    </row>
    <row r="149" spans="1:9" ht="39.75" customHeight="1">
      <c r="A149" s="56" t="s">
        <v>196</v>
      </c>
      <c r="B149" s="24">
        <v>703</v>
      </c>
      <c r="C149" s="25" t="s">
        <v>181</v>
      </c>
      <c r="D149" s="25" t="s">
        <v>4</v>
      </c>
      <c r="E149" s="29" t="s">
        <v>199</v>
      </c>
      <c r="F149" s="27"/>
      <c r="G149" s="26">
        <f>G150+G160+G165+G168+G171</f>
        <v>15501.6</v>
      </c>
      <c r="H149" s="26">
        <f>H150+H160+H165+H168+H171</f>
        <v>4679.999999999999</v>
      </c>
      <c r="I149" s="26">
        <f>I150+I160+I165+I168+I171</f>
        <v>0</v>
      </c>
    </row>
    <row r="150" spans="1:9" ht="39.75" customHeight="1">
      <c r="A150" s="43" t="s">
        <v>197</v>
      </c>
      <c r="B150" s="24">
        <v>703</v>
      </c>
      <c r="C150" s="25" t="s">
        <v>29</v>
      </c>
      <c r="D150" s="25" t="s">
        <v>4</v>
      </c>
      <c r="E150" s="29" t="s">
        <v>198</v>
      </c>
      <c r="F150" s="27"/>
      <c r="G150" s="26">
        <f>G151+G155+G157</f>
        <v>4549.799999999999</v>
      </c>
      <c r="H150" s="26">
        <f>H151+H155+H157</f>
        <v>4549.799999999999</v>
      </c>
      <c r="I150" s="26">
        <f>I151+I155+I157</f>
        <v>0</v>
      </c>
    </row>
    <row r="151" spans="1:9" ht="61.5" customHeight="1">
      <c r="A151" s="43" t="s">
        <v>103</v>
      </c>
      <c r="B151" s="24">
        <v>703</v>
      </c>
      <c r="C151" s="25" t="s">
        <v>29</v>
      </c>
      <c r="D151" s="25" t="s">
        <v>4</v>
      </c>
      <c r="E151" s="47" t="s">
        <v>49</v>
      </c>
      <c r="F151" s="24"/>
      <c r="G151" s="46">
        <f>G152+G153+G154</f>
        <v>3400</v>
      </c>
      <c r="H151" s="46">
        <f>H152+H153+H154</f>
        <v>3400</v>
      </c>
      <c r="I151" s="46">
        <f>I152+I153+I154</f>
        <v>0</v>
      </c>
    </row>
    <row r="152" spans="1:9" ht="75" customHeight="1">
      <c r="A152" s="40" t="s">
        <v>68</v>
      </c>
      <c r="B152" s="24">
        <v>703</v>
      </c>
      <c r="C152" s="25" t="s">
        <v>29</v>
      </c>
      <c r="D152" s="25" t="s">
        <v>4</v>
      </c>
      <c r="E152" s="29" t="s">
        <v>49</v>
      </c>
      <c r="F152" s="27">
        <v>100</v>
      </c>
      <c r="G152" s="26">
        <v>2250</v>
      </c>
      <c r="H152" s="26">
        <v>2250</v>
      </c>
      <c r="I152" s="26">
        <v>0</v>
      </c>
    </row>
    <row r="153" spans="1:9" ht="42" customHeight="1">
      <c r="A153" s="39" t="s">
        <v>67</v>
      </c>
      <c r="B153" s="24">
        <v>703</v>
      </c>
      <c r="C153" s="25" t="s">
        <v>29</v>
      </c>
      <c r="D153" s="25" t="s">
        <v>4</v>
      </c>
      <c r="E153" s="29" t="s">
        <v>49</v>
      </c>
      <c r="F153" s="27">
        <v>200</v>
      </c>
      <c r="G153" s="26">
        <v>1120</v>
      </c>
      <c r="H153" s="26">
        <v>1120</v>
      </c>
      <c r="I153" s="26">
        <v>0</v>
      </c>
    </row>
    <row r="154" spans="1:9" ht="21" customHeight="1">
      <c r="A154" s="42" t="s">
        <v>71</v>
      </c>
      <c r="B154" s="24">
        <v>703</v>
      </c>
      <c r="C154" s="25" t="s">
        <v>29</v>
      </c>
      <c r="D154" s="25" t="s">
        <v>4</v>
      </c>
      <c r="E154" s="29" t="s">
        <v>49</v>
      </c>
      <c r="F154" s="27">
        <v>800</v>
      </c>
      <c r="G154" s="26">
        <v>30</v>
      </c>
      <c r="H154" s="26">
        <v>30</v>
      </c>
      <c r="I154" s="26">
        <v>0</v>
      </c>
    </row>
    <row r="155" spans="1:9" ht="99.75" customHeight="1">
      <c r="A155" s="43" t="s">
        <v>102</v>
      </c>
      <c r="B155" s="24">
        <v>703</v>
      </c>
      <c r="C155" s="25" t="s">
        <v>29</v>
      </c>
      <c r="D155" s="25" t="s">
        <v>4</v>
      </c>
      <c r="E155" s="50" t="s">
        <v>207</v>
      </c>
      <c r="F155" s="24"/>
      <c r="G155" s="46">
        <f>G156</f>
        <v>57.7</v>
      </c>
      <c r="H155" s="46">
        <f>H156</f>
        <v>57.7</v>
      </c>
      <c r="I155" s="46">
        <f>I156</f>
        <v>0</v>
      </c>
    </row>
    <row r="156" spans="1:9" ht="75.75" customHeight="1">
      <c r="A156" s="40" t="s">
        <v>68</v>
      </c>
      <c r="B156" s="24">
        <v>703</v>
      </c>
      <c r="C156" s="25" t="s">
        <v>29</v>
      </c>
      <c r="D156" s="25" t="s">
        <v>4</v>
      </c>
      <c r="E156" s="28" t="s">
        <v>207</v>
      </c>
      <c r="F156" s="27">
        <v>100</v>
      </c>
      <c r="G156" s="26">
        <v>57.7</v>
      </c>
      <c r="H156" s="26">
        <v>57.7</v>
      </c>
      <c r="I156" s="26">
        <v>0</v>
      </c>
    </row>
    <row r="157" spans="1:9" ht="83.25" customHeight="1">
      <c r="A157" s="43" t="s">
        <v>101</v>
      </c>
      <c r="B157" s="24">
        <v>703</v>
      </c>
      <c r="C157" s="25" t="s">
        <v>29</v>
      </c>
      <c r="D157" s="25" t="s">
        <v>4</v>
      </c>
      <c r="E157" s="50" t="s">
        <v>55</v>
      </c>
      <c r="F157" s="24"/>
      <c r="G157" s="46">
        <f>G158+G159</f>
        <v>1092.1</v>
      </c>
      <c r="H157" s="46">
        <f>H158+H159</f>
        <v>1092.1</v>
      </c>
      <c r="I157" s="46">
        <f>I158+I159</f>
        <v>0</v>
      </c>
    </row>
    <row r="158" spans="1:9" ht="83.25" customHeight="1">
      <c r="A158" s="40" t="s">
        <v>68</v>
      </c>
      <c r="B158" s="24">
        <v>703</v>
      </c>
      <c r="C158" s="25" t="s">
        <v>29</v>
      </c>
      <c r="D158" s="25" t="s">
        <v>4</v>
      </c>
      <c r="E158" s="28" t="s">
        <v>55</v>
      </c>
      <c r="F158" s="27">
        <v>100</v>
      </c>
      <c r="G158" s="26">
        <v>1037.5</v>
      </c>
      <c r="H158" s="26">
        <v>1037.5</v>
      </c>
      <c r="I158" s="26">
        <v>0</v>
      </c>
    </row>
    <row r="159" spans="1:9" ht="88.5" customHeight="1">
      <c r="A159" s="40" t="s">
        <v>68</v>
      </c>
      <c r="B159" s="24">
        <v>703</v>
      </c>
      <c r="C159" s="25" t="s">
        <v>29</v>
      </c>
      <c r="D159" s="25" t="s">
        <v>4</v>
      </c>
      <c r="E159" s="28" t="s">
        <v>55</v>
      </c>
      <c r="F159" s="27">
        <v>100</v>
      </c>
      <c r="G159" s="26">
        <v>54.6</v>
      </c>
      <c r="H159" s="26">
        <v>54.6</v>
      </c>
      <c r="I159" s="26">
        <v>0</v>
      </c>
    </row>
    <row r="160" spans="1:9" ht="58.5" customHeight="1">
      <c r="A160" s="43" t="s">
        <v>216</v>
      </c>
      <c r="B160" s="24">
        <v>703</v>
      </c>
      <c r="C160" s="25" t="s">
        <v>29</v>
      </c>
      <c r="D160" s="25" t="s">
        <v>4</v>
      </c>
      <c r="E160" s="28" t="s">
        <v>220</v>
      </c>
      <c r="F160" s="27"/>
      <c r="G160" s="26">
        <f>G161+G163</f>
        <v>10821.6</v>
      </c>
      <c r="H160" s="26">
        <f>H161+H163</f>
        <v>0</v>
      </c>
      <c r="I160" s="26">
        <f>I161+I163</f>
        <v>0</v>
      </c>
    </row>
    <row r="161" spans="1:9" ht="48.75" customHeight="1">
      <c r="A161" s="51" t="s">
        <v>217</v>
      </c>
      <c r="B161" s="24">
        <v>703</v>
      </c>
      <c r="C161" s="25" t="s">
        <v>29</v>
      </c>
      <c r="D161" s="25" t="s">
        <v>4</v>
      </c>
      <c r="E161" s="50" t="s">
        <v>218</v>
      </c>
      <c r="F161" s="27"/>
      <c r="G161" s="46">
        <f>G162</f>
        <v>10421.6</v>
      </c>
      <c r="H161" s="46">
        <f>H162</f>
        <v>0</v>
      </c>
      <c r="I161" s="46">
        <f>I162</f>
        <v>0</v>
      </c>
    </row>
    <row r="162" spans="1:9" ht="40.5" customHeight="1">
      <c r="A162" s="39" t="s">
        <v>208</v>
      </c>
      <c r="B162" s="24">
        <v>703</v>
      </c>
      <c r="C162" s="25" t="s">
        <v>29</v>
      </c>
      <c r="D162" s="25" t="s">
        <v>4</v>
      </c>
      <c r="E162" s="28" t="s">
        <v>218</v>
      </c>
      <c r="F162" s="27">
        <v>200</v>
      </c>
      <c r="G162" s="26">
        <v>10421.6</v>
      </c>
      <c r="H162" s="26">
        <v>0</v>
      </c>
      <c r="I162" s="26">
        <v>0</v>
      </c>
    </row>
    <row r="163" spans="1:9" ht="40.5" customHeight="1">
      <c r="A163" s="51" t="s">
        <v>217</v>
      </c>
      <c r="B163" s="24">
        <v>703</v>
      </c>
      <c r="C163" s="25" t="s">
        <v>29</v>
      </c>
      <c r="D163" s="25" t="s">
        <v>4</v>
      </c>
      <c r="E163" s="50" t="s">
        <v>219</v>
      </c>
      <c r="F163" s="27"/>
      <c r="G163" s="46">
        <f>G164</f>
        <v>400</v>
      </c>
      <c r="H163" s="46">
        <f>H164</f>
        <v>0</v>
      </c>
      <c r="I163" s="46">
        <f>I164</f>
        <v>0</v>
      </c>
    </row>
    <row r="164" spans="1:9" ht="40.5" customHeight="1">
      <c r="A164" s="78" t="s">
        <v>212</v>
      </c>
      <c r="B164" s="24">
        <v>703</v>
      </c>
      <c r="C164" s="25" t="s">
        <v>29</v>
      </c>
      <c r="D164" s="25" t="s">
        <v>4</v>
      </c>
      <c r="E164" s="28" t="s">
        <v>219</v>
      </c>
      <c r="F164" s="27">
        <v>400</v>
      </c>
      <c r="G164" s="26">
        <v>400</v>
      </c>
      <c r="H164" s="26">
        <v>0</v>
      </c>
      <c r="I164" s="26">
        <v>0</v>
      </c>
    </row>
    <row r="165" spans="1:9" ht="40.5" customHeight="1">
      <c r="A165" s="43" t="s">
        <v>202</v>
      </c>
      <c r="B165" s="24">
        <v>703</v>
      </c>
      <c r="C165" s="25" t="s">
        <v>29</v>
      </c>
      <c r="D165" s="25" t="s">
        <v>4</v>
      </c>
      <c r="E165" s="28" t="s">
        <v>203</v>
      </c>
      <c r="F165" s="27"/>
      <c r="G165" s="26">
        <f aca="true" t="shared" si="16" ref="G165:I166">G166</f>
        <v>72</v>
      </c>
      <c r="H165" s="26">
        <f t="shared" si="16"/>
        <v>72</v>
      </c>
      <c r="I165" s="26">
        <f t="shared" si="16"/>
        <v>0</v>
      </c>
    </row>
    <row r="166" spans="1:9" ht="41.25" customHeight="1">
      <c r="A166" s="43" t="s">
        <v>100</v>
      </c>
      <c r="B166" s="24">
        <v>703</v>
      </c>
      <c r="C166" s="25" t="s">
        <v>29</v>
      </c>
      <c r="D166" s="25" t="s">
        <v>4</v>
      </c>
      <c r="E166" s="47" t="s">
        <v>52</v>
      </c>
      <c r="F166" s="24"/>
      <c r="G166" s="46">
        <f t="shared" si="16"/>
        <v>72</v>
      </c>
      <c r="H166" s="46">
        <f t="shared" si="16"/>
        <v>72</v>
      </c>
      <c r="I166" s="46">
        <f t="shared" si="16"/>
        <v>0</v>
      </c>
    </row>
    <row r="167" spans="1:9" ht="27.75" customHeight="1">
      <c r="A167" s="39" t="s">
        <v>67</v>
      </c>
      <c r="B167" s="24">
        <v>703</v>
      </c>
      <c r="C167" s="25" t="s">
        <v>29</v>
      </c>
      <c r="D167" s="25" t="s">
        <v>4</v>
      </c>
      <c r="E167" s="29" t="s">
        <v>52</v>
      </c>
      <c r="F167" s="27">
        <v>200</v>
      </c>
      <c r="G167" s="26">
        <v>72</v>
      </c>
      <c r="H167" s="26">
        <v>72</v>
      </c>
      <c r="I167" s="26">
        <v>0</v>
      </c>
    </row>
    <row r="168" spans="1:9" ht="27.75" customHeight="1">
      <c r="A168" s="43" t="s">
        <v>204</v>
      </c>
      <c r="B168" s="24">
        <v>703</v>
      </c>
      <c r="C168" s="25" t="s">
        <v>29</v>
      </c>
      <c r="D168" s="25" t="s">
        <v>4</v>
      </c>
      <c r="E168" s="29" t="s">
        <v>205</v>
      </c>
      <c r="F168" s="27"/>
      <c r="G168" s="26">
        <f aca="true" t="shared" si="17" ref="G168:I169">G169</f>
        <v>50</v>
      </c>
      <c r="H168" s="26">
        <f t="shared" si="17"/>
        <v>50</v>
      </c>
      <c r="I168" s="26">
        <f t="shared" si="17"/>
        <v>0</v>
      </c>
    </row>
    <row r="169" spans="1:9" ht="27" customHeight="1">
      <c r="A169" s="43" t="s">
        <v>98</v>
      </c>
      <c r="B169" s="24">
        <v>703</v>
      </c>
      <c r="C169" s="25" t="s">
        <v>29</v>
      </c>
      <c r="D169" s="25" t="s">
        <v>4</v>
      </c>
      <c r="E169" s="47" t="s">
        <v>51</v>
      </c>
      <c r="F169" s="24"/>
      <c r="G169" s="46">
        <f t="shared" si="17"/>
        <v>50</v>
      </c>
      <c r="H169" s="46">
        <f t="shared" si="17"/>
        <v>50</v>
      </c>
      <c r="I169" s="46">
        <f t="shared" si="17"/>
        <v>0</v>
      </c>
    </row>
    <row r="170" spans="1:9" ht="30.75" customHeight="1">
      <c r="A170" s="39" t="s">
        <v>67</v>
      </c>
      <c r="B170" s="24">
        <v>703</v>
      </c>
      <c r="C170" s="25" t="s">
        <v>29</v>
      </c>
      <c r="D170" s="25" t="s">
        <v>4</v>
      </c>
      <c r="E170" s="29" t="s">
        <v>51</v>
      </c>
      <c r="F170" s="27">
        <v>200</v>
      </c>
      <c r="G170" s="26">
        <v>50</v>
      </c>
      <c r="H170" s="26">
        <v>50</v>
      </c>
      <c r="I170" s="26">
        <v>0</v>
      </c>
    </row>
    <row r="171" spans="1:9" ht="54" customHeight="1">
      <c r="A171" s="43" t="s">
        <v>175</v>
      </c>
      <c r="B171" s="24">
        <v>703</v>
      </c>
      <c r="C171" s="25" t="s">
        <v>29</v>
      </c>
      <c r="D171" s="25" t="s">
        <v>4</v>
      </c>
      <c r="E171" s="29" t="s">
        <v>174</v>
      </c>
      <c r="F171" s="27"/>
      <c r="G171" s="26">
        <f aca="true" t="shared" si="18" ref="G171:I172">G172</f>
        <v>8.2</v>
      </c>
      <c r="H171" s="26">
        <f t="shared" si="18"/>
        <v>8.2</v>
      </c>
      <c r="I171" s="26">
        <f t="shared" si="18"/>
        <v>0</v>
      </c>
    </row>
    <row r="172" spans="1:9" ht="27.75" customHeight="1">
      <c r="A172" s="43" t="s">
        <v>99</v>
      </c>
      <c r="B172" s="24">
        <v>703</v>
      </c>
      <c r="C172" s="25" t="s">
        <v>29</v>
      </c>
      <c r="D172" s="25" t="s">
        <v>4</v>
      </c>
      <c r="E172" s="50" t="s">
        <v>50</v>
      </c>
      <c r="F172" s="24"/>
      <c r="G172" s="46">
        <f t="shared" si="18"/>
        <v>8.2</v>
      </c>
      <c r="H172" s="46">
        <f t="shared" si="18"/>
        <v>8.2</v>
      </c>
      <c r="I172" s="46">
        <f t="shared" si="18"/>
        <v>0</v>
      </c>
    </row>
    <row r="173" spans="1:9" ht="38.25" customHeight="1">
      <c r="A173" s="39" t="s">
        <v>67</v>
      </c>
      <c r="B173" s="24">
        <v>703</v>
      </c>
      <c r="C173" s="25" t="s">
        <v>29</v>
      </c>
      <c r="D173" s="25" t="s">
        <v>4</v>
      </c>
      <c r="E173" s="28" t="s">
        <v>50</v>
      </c>
      <c r="F173" s="27">
        <v>200</v>
      </c>
      <c r="G173" s="26">
        <v>8.2</v>
      </c>
      <c r="H173" s="26">
        <v>8.2</v>
      </c>
      <c r="I173" s="26">
        <v>0</v>
      </c>
    </row>
    <row r="174" spans="1:9" ht="38.25" customHeight="1">
      <c r="A174" s="56" t="s">
        <v>126</v>
      </c>
      <c r="B174" s="24">
        <v>703</v>
      </c>
      <c r="C174" s="25" t="s">
        <v>29</v>
      </c>
      <c r="D174" s="25" t="s">
        <v>4</v>
      </c>
      <c r="E174" s="28">
        <v>99</v>
      </c>
      <c r="F174" s="27"/>
      <c r="G174" s="26">
        <f>G175</f>
        <v>0</v>
      </c>
      <c r="H174" s="26">
        <f>H175</f>
        <v>0</v>
      </c>
      <c r="I174" s="26">
        <f>I175</f>
        <v>4680</v>
      </c>
    </row>
    <row r="175" spans="1:9" ht="23.25" customHeight="1">
      <c r="A175" s="56" t="s">
        <v>127</v>
      </c>
      <c r="B175" s="24">
        <v>703</v>
      </c>
      <c r="C175" s="25" t="s">
        <v>29</v>
      </c>
      <c r="D175" s="25" t="s">
        <v>4</v>
      </c>
      <c r="E175" s="28" t="s">
        <v>128</v>
      </c>
      <c r="F175" s="27"/>
      <c r="G175" s="26">
        <f>G176+G178+G181</f>
        <v>0</v>
      </c>
      <c r="H175" s="26">
        <f>H176+H178+H181</f>
        <v>0</v>
      </c>
      <c r="I175" s="26">
        <f>I176+I178+I181</f>
        <v>4680</v>
      </c>
    </row>
    <row r="176" spans="1:9" ht="91.5" customHeight="1">
      <c r="A176" s="43" t="s">
        <v>102</v>
      </c>
      <c r="B176" s="24">
        <v>703</v>
      </c>
      <c r="C176" s="25" t="s">
        <v>29</v>
      </c>
      <c r="D176" s="25" t="s">
        <v>4</v>
      </c>
      <c r="E176" s="50" t="s">
        <v>206</v>
      </c>
      <c r="F176" s="24"/>
      <c r="G176" s="46">
        <f>G177+G178</f>
        <v>0</v>
      </c>
      <c r="H176" s="46">
        <f>H177</f>
        <v>0</v>
      </c>
      <c r="I176" s="46">
        <f>I177</f>
        <v>57.7</v>
      </c>
    </row>
    <row r="177" spans="1:9" ht="84" customHeight="1">
      <c r="A177" s="40" t="s">
        <v>68</v>
      </c>
      <c r="B177" s="24">
        <v>703</v>
      </c>
      <c r="C177" s="25" t="s">
        <v>29</v>
      </c>
      <c r="D177" s="25" t="s">
        <v>4</v>
      </c>
      <c r="E177" s="28" t="s">
        <v>206</v>
      </c>
      <c r="F177" s="27">
        <v>100</v>
      </c>
      <c r="G177" s="26">
        <v>0</v>
      </c>
      <c r="H177" s="26">
        <v>0</v>
      </c>
      <c r="I177" s="26">
        <v>57.7</v>
      </c>
    </row>
    <row r="178" spans="1:9" ht="78.75" customHeight="1">
      <c r="A178" s="43" t="s">
        <v>101</v>
      </c>
      <c r="B178" s="24">
        <v>703</v>
      </c>
      <c r="C178" s="25" t="s">
        <v>29</v>
      </c>
      <c r="D178" s="25" t="s">
        <v>4</v>
      </c>
      <c r="E178" s="50" t="s">
        <v>176</v>
      </c>
      <c r="F178" s="24"/>
      <c r="G178" s="46">
        <f>G180</f>
        <v>0</v>
      </c>
      <c r="H178" s="46">
        <f>H180</f>
        <v>0</v>
      </c>
      <c r="I178" s="46">
        <f>I179+I180</f>
        <v>1092.1</v>
      </c>
    </row>
    <row r="179" spans="1:9" ht="78.75" customHeight="1">
      <c r="A179" s="40" t="s">
        <v>68</v>
      </c>
      <c r="B179" s="24">
        <v>703</v>
      </c>
      <c r="C179" s="25" t="s">
        <v>29</v>
      </c>
      <c r="D179" s="25" t="s">
        <v>4</v>
      </c>
      <c r="E179" s="28" t="s">
        <v>176</v>
      </c>
      <c r="F179" s="27">
        <v>100</v>
      </c>
      <c r="G179" s="26">
        <v>0</v>
      </c>
      <c r="H179" s="31">
        <v>0</v>
      </c>
      <c r="I179" s="31">
        <v>1037.5</v>
      </c>
    </row>
    <row r="180" spans="1:9" ht="84" customHeight="1">
      <c r="A180" s="40" t="s">
        <v>68</v>
      </c>
      <c r="B180" s="24">
        <v>703</v>
      </c>
      <c r="C180" s="25" t="s">
        <v>29</v>
      </c>
      <c r="D180" s="25" t="s">
        <v>4</v>
      </c>
      <c r="E180" s="28" t="s">
        <v>176</v>
      </c>
      <c r="F180" s="27">
        <v>100</v>
      </c>
      <c r="G180" s="26">
        <v>0</v>
      </c>
      <c r="H180" s="31">
        <v>0</v>
      </c>
      <c r="I180" s="31">
        <v>54.6</v>
      </c>
    </row>
    <row r="181" spans="1:9" ht="52.5" customHeight="1">
      <c r="A181" s="43" t="s">
        <v>103</v>
      </c>
      <c r="B181" s="24">
        <v>703</v>
      </c>
      <c r="C181" s="25" t="s">
        <v>29</v>
      </c>
      <c r="D181" s="25" t="s">
        <v>4</v>
      </c>
      <c r="E181" s="47" t="s">
        <v>112</v>
      </c>
      <c r="F181" s="24"/>
      <c r="G181" s="46">
        <f>G182+G183</f>
        <v>0</v>
      </c>
      <c r="H181" s="46">
        <f>H182+H183</f>
        <v>0</v>
      </c>
      <c r="I181" s="46">
        <f>I182+I183</f>
        <v>3530.2</v>
      </c>
    </row>
    <row r="182" spans="1:9" ht="38.25" customHeight="1">
      <c r="A182" s="40" t="s">
        <v>68</v>
      </c>
      <c r="B182" s="24">
        <v>703</v>
      </c>
      <c r="C182" s="25" t="s">
        <v>29</v>
      </c>
      <c r="D182" s="25" t="s">
        <v>4</v>
      </c>
      <c r="E182" s="29" t="s">
        <v>112</v>
      </c>
      <c r="F182" s="27">
        <v>100</v>
      </c>
      <c r="G182" s="26">
        <v>0</v>
      </c>
      <c r="H182" s="26">
        <v>0</v>
      </c>
      <c r="I182" s="26">
        <v>2250</v>
      </c>
    </row>
    <row r="183" spans="1:9" ht="38.25" customHeight="1">
      <c r="A183" s="39" t="s">
        <v>67</v>
      </c>
      <c r="B183" s="24">
        <v>703</v>
      </c>
      <c r="C183" s="25" t="s">
        <v>29</v>
      </c>
      <c r="D183" s="25" t="s">
        <v>4</v>
      </c>
      <c r="E183" s="29" t="s">
        <v>112</v>
      </c>
      <c r="F183" s="27">
        <v>200</v>
      </c>
      <c r="G183" s="26">
        <v>0</v>
      </c>
      <c r="H183" s="26">
        <v>0</v>
      </c>
      <c r="I183" s="26">
        <v>1280.2</v>
      </c>
    </row>
    <row r="184" spans="1:9" ht="38.25" customHeight="1">
      <c r="A184" s="67" t="s">
        <v>178</v>
      </c>
      <c r="B184" s="24">
        <v>703</v>
      </c>
      <c r="C184" s="25" t="s">
        <v>29</v>
      </c>
      <c r="D184" s="25" t="s">
        <v>10</v>
      </c>
      <c r="E184" s="29"/>
      <c r="F184" s="27"/>
      <c r="G184" s="26">
        <f>G185+G191</f>
        <v>880</v>
      </c>
      <c r="H184" s="26">
        <f>H185+H191</f>
        <v>880</v>
      </c>
      <c r="I184" s="26">
        <f>I185+I191</f>
        <v>880</v>
      </c>
    </row>
    <row r="185" spans="1:9" ht="38.25" customHeight="1">
      <c r="A185" s="56" t="s">
        <v>179</v>
      </c>
      <c r="B185" s="24">
        <v>703</v>
      </c>
      <c r="C185" s="25" t="s">
        <v>181</v>
      </c>
      <c r="D185" s="25" t="s">
        <v>10</v>
      </c>
      <c r="E185" s="29" t="s">
        <v>182</v>
      </c>
      <c r="F185" s="27"/>
      <c r="G185" s="26">
        <f aca="true" t="shared" si="19" ref="G185:I186">G186</f>
        <v>880</v>
      </c>
      <c r="H185" s="26">
        <f t="shared" si="19"/>
        <v>880</v>
      </c>
      <c r="I185" s="26">
        <f t="shared" si="19"/>
        <v>0</v>
      </c>
    </row>
    <row r="186" spans="1:9" ht="38.25" customHeight="1">
      <c r="A186" s="43" t="s">
        <v>180</v>
      </c>
      <c r="B186" s="24">
        <v>703</v>
      </c>
      <c r="C186" s="25" t="s">
        <v>181</v>
      </c>
      <c r="D186" s="25" t="s">
        <v>10</v>
      </c>
      <c r="E186" s="29" t="s">
        <v>183</v>
      </c>
      <c r="F186" s="27"/>
      <c r="G186" s="26">
        <f t="shared" si="19"/>
        <v>880</v>
      </c>
      <c r="H186" s="26">
        <f t="shared" si="19"/>
        <v>880</v>
      </c>
      <c r="I186" s="26">
        <f t="shared" si="19"/>
        <v>0</v>
      </c>
    </row>
    <row r="187" spans="1:9" ht="68.25" customHeight="1">
      <c r="A187" s="43" t="s">
        <v>96</v>
      </c>
      <c r="B187" s="24">
        <v>703</v>
      </c>
      <c r="C187" s="25" t="s">
        <v>29</v>
      </c>
      <c r="D187" s="25" t="s">
        <v>10</v>
      </c>
      <c r="E187" s="50" t="s">
        <v>30</v>
      </c>
      <c r="F187" s="24"/>
      <c r="G187" s="46">
        <f>G188+G189+G190</f>
        <v>880</v>
      </c>
      <c r="H187" s="46">
        <f>H188+H189+H190</f>
        <v>880</v>
      </c>
      <c r="I187" s="46">
        <f>I188+I189+I190</f>
        <v>0</v>
      </c>
    </row>
    <row r="188" spans="1:9" ht="76.5" customHeight="1">
      <c r="A188" s="39" t="s">
        <v>97</v>
      </c>
      <c r="B188" s="24">
        <v>703</v>
      </c>
      <c r="C188" s="25" t="s">
        <v>29</v>
      </c>
      <c r="D188" s="25" t="s">
        <v>10</v>
      </c>
      <c r="E188" s="28" t="s">
        <v>30</v>
      </c>
      <c r="F188" s="27">
        <v>100</v>
      </c>
      <c r="G188" s="26">
        <v>866</v>
      </c>
      <c r="H188" s="26">
        <v>866</v>
      </c>
      <c r="I188" s="26">
        <v>0</v>
      </c>
    </row>
    <row r="189" spans="1:9" ht="30" customHeight="1">
      <c r="A189" s="39" t="s">
        <v>67</v>
      </c>
      <c r="B189" s="24">
        <v>703</v>
      </c>
      <c r="C189" s="25" t="s">
        <v>29</v>
      </c>
      <c r="D189" s="25" t="s">
        <v>10</v>
      </c>
      <c r="E189" s="28" t="s">
        <v>30</v>
      </c>
      <c r="F189" s="27">
        <v>200</v>
      </c>
      <c r="G189" s="26">
        <v>12</v>
      </c>
      <c r="H189" s="26">
        <v>12</v>
      </c>
      <c r="I189" s="26">
        <v>0</v>
      </c>
    </row>
    <row r="190" spans="1:9" ht="20.25" customHeight="1">
      <c r="A190" s="42" t="s">
        <v>71</v>
      </c>
      <c r="B190" s="24">
        <v>703</v>
      </c>
      <c r="C190" s="25" t="s">
        <v>29</v>
      </c>
      <c r="D190" s="25" t="s">
        <v>10</v>
      </c>
      <c r="E190" s="28" t="s">
        <v>30</v>
      </c>
      <c r="F190" s="27">
        <v>800</v>
      </c>
      <c r="G190" s="26">
        <v>2</v>
      </c>
      <c r="H190" s="26">
        <v>2</v>
      </c>
      <c r="I190" s="26">
        <v>0</v>
      </c>
    </row>
    <row r="191" spans="1:9" ht="27.75" customHeight="1">
      <c r="A191" s="56" t="s">
        <v>126</v>
      </c>
      <c r="B191" s="24">
        <v>703</v>
      </c>
      <c r="C191" s="25" t="s">
        <v>29</v>
      </c>
      <c r="D191" s="25" t="s">
        <v>10</v>
      </c>
      <c r="E191" s="28">
        <v>99</v>
      </c>
      <c r="F191" s="27"/>
      <c r="G191" s="26">
        <f aca="true" t="shared" si="20" ref="G191:I193">G192</f>
        <v>0</v>
      </c>
      <c r="H191" s="26">
        <f t="shared" si="20"/>
        <v>0</v>
      </c>
      <c r="I191" s="26">
        <f t="shared" si="20"/>
        <v>880</v>
      </c>
    </row>
    <row r="192" spans="1:9" ht="20.25" customHeight="1">
      <c r="A192" s="56" t="s">
        <v>127</v>
      </c>
      <c r="B192" s="24">
        <v>703</v>
      </c>
      <c r="C192" s="25" t="s">
        <v>29</v>
      </c>
      <c r="D192" s="25" t="s">
        <v>10</v>
      </c>
      <c r="E192" s="28" t="s">
        <v>128</v>
      </c>
      <c r="F192" s="27"/>
      <c r="G192" s="26">
        <f t="shared" si="20"/>
        <v>0</v>
      </c>
      <c r="H192" s="26">
        <f t="shared" si="20"/>
        <v>0</v>
      </c>
      <c r="I192" s="26">
        <f t="shared" si="20"/>
        <v>880</v>
      </c>
    </row>
    <row r="193" spans="1:9" ht="69" customHeight="1">
      <c r="A193" s="43" t="s">
        <v>96</v>
      </c>
      <c r="B193" s="24">
        <v>703</v>
      </c>
      <c r="C193" s="25" t="s">
        <v>29</v>
      </c>
      <c r="D193" s="25" t="s">
        <v>10</v>
      </c>
      <c r="E193" s="50" t="s">
        <v>113</v>
      </c>
      <c r="F193" s="24"/>
      <c r="G193" s="46">
        <f t="shared" si="20"/>
        <v>0</v>
      </c>
      <c r="H193" s="46">
        <f t="shared" si="20"/>
        <v>0</v>
      </c>
      <c r="I193" s="46">
        <f t="shared" si="20"/>
        <v>880</v>
      </c>
    </row>
    <row r="194" spans="1:9" ht="65.25" customHeight="1">
      <c r="A194" s="39" t="s">
        <v>97</v>
      </c>
      <c r="B194" s="24">
        <v>703</v>
      </c>
      <c r="C194" s="25" t="s">
        <v>29</v>
      </c>
      <c r="D194" s="25" t="s">
        <v>10</v>
      </c>
      <c r="E194" s="28" t="s">
        <v>113</v>
      </c>
      <c r="F194" s="27">
        <v>100</v>
      </c>
      <c r="G194" s="26">
        <v>0</v>
      </c>
      <c r="H194" s="26">
        <v>0</v>
      </c>
      <c r="I194" s="26">
        <v>880</v>
      </c>
    </row>
    <row r="195" spans="1:9" ht="24" customHeight="1">
      <c r="A195" s="64" t="s">
        <v>172</v>
      </c>
      <c r="B195" s="27">
        <v>703</v>
      </c>
      <c r="C195" s="68" t="s">
        <v>31</v>
      </c>
      <c r="D195" s="25"/>
      <c r="E195" s="28"/>
      <c r="F195" s="27"/>
      <c r="G195" s="26">
        <f>G196</f>
        <v>31.3</v>
      </c>
      <c r="H195" s="26">
        <f>H196</f>
        <v>31.3</v>
      </c>
      <c r="I195" s="26">
        <f>I196</f>
        <v>31.3</v>
      </c>
    </row>
    <row r="196" spans="1:9" ht="27" customHeight="1">
      <c r="A196" s="66" t="s">
        <v>173</v>
      </c>
      <c r="B196" s="24">
        <v>703</v>
      </c>
      <c r="C196" s="25" t="s">
        <v>31</v>
      </c>
      <c r="D196" s="25" t="s">
        <v>4</v>
      </c>
      <c r="E196" s="28"/>
      <c r="F196" s="27"/>
      <c r="G196" s="26">
        <f>G197+G201</f>
        <v>31.3</v>
      </c>
      <c r="H196" s="26">
        <f>H197+H201</f>
        <v>31.3</v>
      </c>
      <c r="I196" s="26">
        <f>I197+I201</f>
        <v>31.3</v>
      </c>
    </row>
    <row r="197" spans="1:9" ht="65.25" customHeight="1">
      <c r="A197" s="56" t="s">
        <v>170</v>
      </c>
      <c r="B197" s="24">
        <v>703</v>
      </c>
      <c r="C197" s="25" t="s">
        <v>31</v>
      </c>
      <c r="D197" s="25" t="s">
        <v>4</v>
      </c>
      <c r="E197" s="29" t="s">
        <v>169</v>
      </c>
      <c r="F197" s="27"/>
      <c r="G197" s="26">
        <f aca="true" t="shared" si="21" ref="G197:I199">G198</f>
        <v>31.3</v>
      </c>
      <c r="H197" s="26">
        <f t="shared" si="21"/>
        <v>31.3</v>
      </c>
      <c r="I197" s="26">
        <f t="shared" si="21"/>
        <v>0</v>
      </c>
    </row>
    <row r="198" spans="1:9" ht="36" customHeight="1">
      <c r="A198" s="43" t="s">
        <v>171</v>
      </c>
      <c r="B198" s="24">
        <v>703</v>
      </c>
      <c r="C198" s="25" t="s">
        <v>31</v>
      </c>
      <c r="D198" s="25" t="s">
        <v>4</v>
      </c>
      <c r="E198" s="28" t="s">
        <v>168</v>
      </c>
      <c r="F198" s="27"/>
      <c r="G198" s="26">
        <f t="shared" si="21"/>
        <v>31.3</v>
      </c>
      <c r="H198" s="26">
        <f t="shared" si="21"/>
        <v>31.3</v>
      </c>
      <c r="I198" s="26">
        <f t="shared" si="21"/>
        <v>0</v>
      </c>
    </row>
    <row r="199" spans="1:9" ht="39.75" customHeight="1">
      <c r="A199" s="43" t="s">
        <v>94</v>
      </c>
      <c r="B199" s="24">
        <v>703</v>
      </c>
      <c r="C199" s="25" t="s">
        <v>31</v>
      </c>
      <c r="D199" s="25" t="s">
        <v>4</v>
      </c>
      <c r="E199" s="27" t="s">
        <v>32</v>
      </c>
      <c r="F199" s="24"/>
      <c r="G199" s="46">
        <f t="shared" si="21"/>
        <v>31.3</v>
      </c>
      <c r="H199" s="46">
        <f t="shared" si="21"/>
        <v>31.3</v>
      </c>
      <c r="I199" s="46">
        <f t="shared" si="21"/>
        <v>0</v>
      </c>
    </row>
    <row r="200" spans="1:9" ht="32.25" customHeight="1">
      <c r="A200" s="39" t="s">
        <v>95</v>
      </c>
      <c r="B200" s="24">
        <v>703</v>
      </c>
      <c r="C200" s="25" t="s">
        <v>31</v>
      </c>
      <c r="D200" s="25" t="s">
        <v>4</v>
      </c>
      <c r="E200" s="24" t="s">
        <v>32</v>
      </c>
      <c r="F200" s="27">
        <v>300</v>
      </c>
      <c r="G200" s="26">
        <v>31.3</v>
      </c>
      <c r="H200" s="26">
        <v>31.3</v>
      </c>
      <c r="I200" s="26">
        <v>0</v>
      </c>
    </row>
    <row r="201" spans="1:9" ht="32.25" customHeight="1">
      <c r="A201" s="56" t="s">
        <v>126</v>
      </c>
      <c r="B201" s="24">
        <v>703</v>
      </c>
      <c r="C201" s="25" t="s">
        <v>31</v>
      </c>
      <c r="D201" s="25" t="s">
        <v>4</v>
      </c>
      <c r="E201" s="28">
        <v>99</v>
      </c>
      <c r="F201" s="27"/>
      <c r="G201" s="26">
        <f aca="true" t="shared" si="22" ref="G201:I203">G202</f>
        <v>0</v>
      </c>
      <c r="H201" s="26">
        <f t="shared" si="22"/>
        <v>0</v>
      </c>
      <c r="I201" s="26">
        <f t="shared" si="22"/>
        <v>31.3</v>
      </c>
    </row>
    <row r="202" spans="1:9" ht="18.75" customHeight="1">
      <c r="A202" s="56" t="s">
        <v>127</v>
      </c>
      <c r="B202" s="24">
        <v>703</v>
      </c>
      <c r="C202" s="25" t="s">
        <v>31</v>
      </c>
      <c r="D202" s="25" t="s">
        <v>4</v>
      </c>
      <c r="E202" s="28" t="s">
        <v>177</v>
      </c>
      <c r="F202" s="27"/>
      <c r="G202" s="26">
        <f t="shared" si="22"/>
        <v>0</v>
      </c>
      <c r="H202" s="26">
        <f t="shared" si="22"/>
        <v>0</v>
      </c>
      <c r="I202" s="26">
        <f t="shared" si="22"/>
        <v>31.3</v>
      </c>
    </row>
    <row r="203" spans="1:9" ht="44.25" customHeight="1">
      <c r="A203" s="43" t="s">
        <v>94</v>
      </c>
      <c r="B203" s="24">
        <v>703</v>
      </c>
      <c r="C203" s="25" t="s">
        <v>31</v>
      </c>
      <c r="D203" s="25" t="s">
        <v>4</v>
      </c>
      <c r="E203" s="27" t="s">
        <v>121</v>
      </c>
      <c r="F203" s="24"/>
      <c r="G203" s="46">
        <f t="shared" si="22"/>
        <v>0</v>
      </c>
      <c r="H203" s="46">
        <f t="shared" si="22"/>
        <v>0</v>
      </c>
      <c r="I203" s="46">
        <f t="shared" si="22"/>
        <v>31.3</v>
      </c>
    </row>
    <row r="204" spans="1:9" ht="32.25" customHeight="1">
      <c r="A204" s="39" t="s">
        <v>95</v>
      </c>
      <c r="B204" s="24">
        <v>703</v>
      </c>
      <c r="C204" s="25" t="s">
        <v>31</v>
      </c>
      <c r="D204" s="25" t="s">
        <v>4</v>
      </c>
      <c r="E204" s="24" t="s">
        <v>121</v>
      </c>
      <c r="F204" s="27">
        <v>300</v>
      </c>
      <c r="G204" s="26">
        <v>0</v>
      </c>
      <c r="H204" s="26">
        <v>0</v>
      </c>
      <c r="I204" s="26">
        <v>31.3</v>
      </c>
    </row>
    <row r="205" spans="1:9" ht="20.25" customHeight="1">
      <c r="A205" s="65" t="s">
        <v>166</v>
      </c>
      <c r="B205" s="27">
        <v>703</v>
      </c>
      <c r="C205" s="68" t="s">
        <v>13</v>
      </c>
      <c r="D205" s="25"/>
      <c r="E205" s="24"/>
      <c r="F205" s="27"/>
      <c r="G205" s="26">
        <f>G206+G217</f>
        <v>1447.2</v>
      </c>
      <c r="H205" s="26">
        <f>H206+H217</f>
        <v>50</v>
      </c>
      <c r="I205" s="26">
        <f>I206+I217</f>
        <v>50</v>
      </c>
    </row>
    <row r="206" spans="1:9" ht="24" customHeight="1">
      <c r="A206" s="71" t="s">
        <v>167</v>
      </c>
      <c r="B206" s="24">
        <v>703</v>
      </c>
      <c r="C206" s="25" t="s">
        <v>13</v>
      </c>
      <c r="D206" s="25" t="s">
        <v>4</v>
      </c>
      <c r="E206" s="24"/>
      <c r="F206" s="27"/>
      <c r="G206" s="26">
        <f>G207+G213</f>
        <v>50</v>
      </c>
      <c r="H206" s="26">
        <f>H207+H213</f>
        <v>50</v>
      </c>
      <c r="I206" s="26">
        <f>I207+I213</f>
        <v>50</v>
      </c>
    </row>
    <row r="207" spans="1:9" ht="72.75" customHeight="1">
      <c r="A207" s="56" t="s">
        <v>164</v>
      </c>
      <c r="B207" s="24">
        <v>703</v>
      </c>
      <c r="C207" s="25" t="s">
        <v>13</v>
      </c>
      <c r="D207" s="25" t="s">
        <v>4</v>
      </c>
      <c r="E207" s="29" t="s">
        <v>29</v>
      </c>
      <c r="F207" s="27"/>
      <c r="G207" s="26">
        <f>G208</f>
        <v>50</v>
      </c>
      <c r="H207" s="26">
        <f>H208</f>
        <v>50</v>
      </c>
      <c r="I207" s="26">
        <f>I208</f>
        <v>0</v>
      </c>
    </row>
    <row r="208" spans="1:9" ht="71.25" customHeight="1">
      <c r="A208" s="43" t="s">
        <v>165</v>
      </c>
      <c r="B208" s="24">
        <v>703</v>
      </c>
      <c r="C208" s="25" t="s">
        <v>13</v>
      </c>
      <c r="D208" s="25" t="s">
        <v>4</v>
      </c>
      <c r="E208" s="28" t="s">
        <v>163</v>
      </c>
      <c r="F208" s="27"/>
      <c r="G208" s="26">
        <f>G209+G211</f>
        <v>50</v>
      </c>
      <c r="H208" s="26">
        <f>H209+H211</f>
        <v>50</v>
      </c>
      <c r="I208" s="26">
        <f>I209+I211</f>
        <v>0</v>
      </c>
    </row>
    <row r="209" spans="1:9" ht="33.75" customHeight="1">
      <c r="A209" s="51" t="s">
        <v>93</v>
      </c>
      <c r="B209" s="24">
        <v>703</v>
      </c>
      <c r="C209" s="25" t="s">
        <v>13</v>
      </c>
      <c r="D209" s="25" t="s">
        <v>4</v>
      </c>
      <c r="E209" s="47" t="s">
        <v>57</v>
      </c>
      <c r="F209" s="24"/>
      <c r="G209" s="46">
        <f>G210</f>
        <v>20</v>
      </c>
      <c r="H209" s="46">
        <f>H210</f>
        <v>20</v>
      </c>
      <c r="I209" s="46">
        <f>I210</f>
        <v>0</v>
      </c>
    </row>
    <row r="210" spans="1:9" ht="28.5" customHeight="1">
      <c r="A210" s="39" t="s">
        <v>67</v>
      </c>
      <c r="B210" s="24">
        <v>703</v>
      </c>
      <c r="C210" s="25" t="s">
        <v>13</v>
      </c>
      <c r="D210" s="25" t="s">
        <v>4</v>
      </c>
      <c r="E210" s="29" t="s">
        <v>57</v>
      </c>
      <c r="F210" s="27">
        <v>200</v>
      </c>
      <c r="G210" s="26">
        <v>20</v>
      </c>
      <c r="H210" s="26">
        <v>20</v>
      </c>
      <c r="I210" s="26">
        <v>0</v>
      </c>
    </row>
    <row r="211" spans="1:9" ht="30" customHeight="1">
      <c r="A211" s="51" t="s">
        <v>92</v>
      </c>
      <c r="B211" s="24">
        <v>703</v>
      </c>
      <c r="C211" s="25" t="s">
        <v>13</v>
      </c>
      <c r="D211" s="25" t="s">
        <v>4</v>
      </c>
      <c r="E211" s="47" t="s">
        <v>58</v>
      </c>
      <c r="F211" s="24"/>
      <c r="G211" s="46">
        <f>G212</f>
        <v>30</v>
      </c>
      <c r="H211" s="46">
        <f>H212</f>
        <v>30</v>
      </c>
      <c r="I211" s="46">
        <f>I212</f>
        <v>0</v>
      </c>
    </row>
    <row r="212" spans="1:9" ht="30" customHeight="1">
      <c r="A212" s="39" t="s">
        <v>67</v>
      </c>
      <c r="B212" s="24">
        <v>703</v>
      </c>
      <c r="C212" s="25" t="s">
        <v>13</v>
      </c>
      <c r="D212" s="25" t="s">
        <v>4</v>
      </c>
      <c r="E212" s="29" t="s">
        <v>58</v>
      </c>
      <c r="F212" s="27">
        <v>200</v>
      </c>
      <c r="G212" s="26">
        <v>30</v>
      </c>
      <c r="H212" s="26">
        <v>30</v>
      </c>
      <c r="I212" s="26">
        <v>0</v>
      </c>
    </row>
    <row r="213" spans="1:9" ht="30" customHeight="1">
      <c r="A213" s="56" t="s">
        <v>126</v>
      </c>
      <c r="B213" s="24">
        <v>703</v>
      </c>
      <c r="C213" s="25" t="s">
        <v>162</v>
      </c>
      <c r="D213" s="25" t="s">
        <v>4</v>
      </c>
      <c r="E213" s="29" t="s">
        <v>147</v>
      </c>
      <c r="F213" s="27"/>
      <c r="G213" s="26">
        <f aca="true" t="shared" si="23" ref="G213:I215">G214</f>
        <v>0</v>
      </c>
      <c r="H213" s="26">
        <f t="shared" si="23"/>
        <v>0</v>
      </c>
      <c r="I213" s="26">
        <f t="shared" si="23"/>
        <v>50</v>
      </c>
    </row>
    <row r="214" spans="1:9" ht="21.75" customHeight="1">
      <c r="A214" s="56" t="s">
        <v>127</v>
      </c>
      <c r="B214" s="24">
        <v>703</v>
      </c>
      <c r="C214" s="25" t="s">
        <v>13</v>
      </c>
      <c r="D214" s="25" t="s">
        <v>4</v>
      </c>
      <c r="E214" s="29" t="s">
        <v>128</v>
      </c>
      <c r="F214" s="27"/>
      <c r="G214" s="26">
        <f t="shared" si="23"/>
        <v>0</v>
      </c>
      <c r="H214" s="26">
        <f t="shared" si="23"/>
        <v>0</v>
      </c>
      <c r="I214" s="26">
        <f t="shared" si="23"/>
        <v>50</v>
      </c>
    </row>
    <row r="215" spans="1:9" ht="30" customHeight="1">
      <c r="A215" s="51" t="s">
        <v>93</v>
      </c>
      <c r="B215" s="24">
        <v>703</v>
      </c>
      <c r="C215" s="25" t="s">
        <v>13</v>
      </c>
      <c r="D215" s="25" t="s">
        <v>4</v>
      </c>
      <c r="E215" s="47" t="s">
        <v>123</v>
      </c>
      <c r="F215" s="27"/>
      <c r="G215" s="26">
        <f t="shared" si="23"/>
        <v>0</v>
      </c>
      <c r="H215" s="26">
        <f t="shared" si="23"/>
        <v>0</v>
      </c>
      <c r="I215" s="26">
        <f t="shared" si="23"/>
        <v>50</v>
      </c>
    </row>
    <row r="216" spans="1:9" ht="28.5" customHeight="1">
      <c r="A216" s="39" t="s">
        <v>67</v>
      </c>
      <c r="B216" s="24">
        <v>703</v>
      </c>
      <c r="C216" s="25" t="s">
        <v>13</v>
      </c>
      <c r="D216" s="25" t="s">
        <v>4</v>
      </c>
      <c r="E216" s="29" t="s">
        <v>123</v>
      </c>
      <c r="F216" s="27">
        <v>200</v>
      </c>
      <c r="G216" s="26">
        <v>0</v>
      </c>
      <c r="H216" s="26">
        <v>0</v>
      </c>
      <c r="I216" s="26">
        <v>50</v>
      </c>
    </row>
    <row r="217" spans="1:9" ht="28.5" customHeight="1">
      <c r="A217" s="71" t="s">
        <v>213</v>
      </c>
      <c r="B217" s="24">
        <v>703</v>
      </c>
      <c r="C217" s="25" t="s">
        <v>13</v>
      </c>
      <c r="D217" s="25" t="s">
        <v>17</v>
      </c>
      <c r="E217" s="29"/>
      <c r="F217" s="27"/>
      <c r="G217" s="26">
        <f>G218</f>
        <v>1397.2</v>
      </c>
      <c r="H217" s="26">
        <f aca="true" t="shared" si="24" ref="H217:I219">H218</f>
        <v>0</v>
      </c>
      <c r="I217" s="26">
        <f t="shared" si="24"/>
        <v>0</v>
      </c>
    </row>
    <row r="218" spans="1:9" ht="71.25" customHeight="1">
      <c r="A218" s="56" t="s">
        <v>164</v>
      </c>
      <c r="B218" s="24">
        <v>703</v>
      </c>
      <c r="C218" s="25" t="s">
        <v>13</v>
      </c>
      <c r="D218" s="25" t="s">
        <v>17</v>
      </c>
      <c r="E218" s="29" t="s">
        <v>29</v>
      </c>
      <c r="F218" s="27"/>
      <c r="G218" s="26">
        <f>G219</f>
        <v>1397.2</v>
      </c>
      <c r="H218" s="26">
        <f t="shared" si="24"/>
        <v>0</v>
      </c>
      <c r="I218" s="26">
        <f t="shared" si="24"/>
        <v>0</v>
      </c>
    </row>
    <row r="219" spans="1:9" ht="45.75" customHeight="1">
      <c r="A219" s="43" t="s">
        <v>214</v>
      </c>
      <c r="B219" s="24">
        <v>703</v>
      </c>
      <c r="C219" s="25" t="s">
        <v>13</v>
      </c>
      <c r="D219" s="25" t="s">
        <v>17</v>
      </c>
      <c r="E219" s="29" t="s">
        <v>215</v>
      </c>
      <c r="F219" s="27"/>
      <c r="G219" s="26">
        <f>G220</f>
        <v>1397.2</v>
      </c>
      <c r="H219" s="26">
        <f t="shared" si="24"/>
        <v>0</v>
      </c>
      <c r="I219" s="26">
        <f t="shared" si="24"/>
        <v>0</v>
      </c>
    </row>
    <row r="220" spans="1:9" ht="33.75" customHeight="1">
      <c r="A220" s="43" t="s">
        <v>210</v>
      </c>
      <c r="B220" s="24">
        <v>703</v>
      </c>
      <c r="C220" s="25" t="s">
        <v>13</v>
      </c>
      <c r="D220" s="25" t="s">
        <v>17</v>
      </c>
      <c r="E220" s="47" t="s">
        <v>211</v>
      </c>
      <c r="F220" s="27"/>
      <c r="G220" s="46">
        <f>G221</f>
        <v>1397.2</v>
      </c>
      <c r="H220" s="46">
        <f>H221</f>
        <v>0</v>
      </c>
      <c r="I220" s="46">
        <f>I221</f>
        <v>0</v>
      </c>
    </row>
    <row r="221" spans="1:9" ht="39.75" customHeight="1">
      <c r="A221" s="78" t="s">
        <v>212</v>
      </c>
      <c r="B221" s="24">
        <v>703</v>
      </c>
      <c r="C221" s="25" t="s">
        <v>13</v>
      </c>
      <c r="D221" s="25" t="s">
        <v>17</v>
      </c>
      <c r="E221" s="29" t="s">
        <v>211</v>
      </c>
      <c r="F221" s="27">
        <v>400</v>
      </c>
      <c r="G221" s="26">
        <v>1397.2</v>
      </c>
      <c r="H221" s="26">
        <v>0</v>
      </c>
      <c r="I221" s="26">
        <v>0</v>
      </c>
    </row>
    <row r="222" spans="1:9" s="2" customFormat="1" ht="12.75">
      <c r="A222" s="32" t="s">
        <v>0</v>
      </c>
      <c r="B222" s="32"/>
      <c r="C222" s="32"/>
      <c r="D222" s="32"/>
      <c r="E222" s="32"/>
      <c r="F222" s="32"/>
      <c r="G222" s="33">
        <f>G12+G40+G47+G79+G105+G146+G195+G205</f>
        <v>26984.199999999997</v>
      </c>
      <c r="H222" s="33">
        <f>H12+H40+H47+H79+H105+H146+H195+H205</f>
        <v>11778.899999999998</v>
      </c>
      <c r="I222" s="33">
        <f>I12+I40+I47+I79+I105+I146+I195+I205</f>
        <v>11071.899999999998</v>
      </c>
    </row>
  </sheetData>
  <sheetProtection/>
  <autoFilter ref="A10:P222"/>
  <mergeCells count="15">
    <mergeCell ref="H7:I7"/>
    <mergeCell ref="I8:I9"/>
    <mergeCell ref="C8:C9"/>
    <mergeCell ref="D8:D9"/>
    <mergeCell ref="E8:E9"/>
    <mergeCell ref="A8:A9"/>
    <mergeCell ref="E1:I1"/>
    <mergeCell ref="E2:I2"/>
    <mergeCell ref="E3:I3"/>
    <mergeCell ref="E4:I4"/>
    <mergeCell ref="A6:I6"/>
    <mergeCell ref="G8:G9"/>
    <mergeCell ref="H8:H9"/>
    <mergeCell ref="B8:B9"/>
    <mergeCell ref="F8:F9"/>
  </mergeCells>
  <printOptions/>
  <pageMargins left="0.7874015748031497" right="0.2362204724409449" top="0.5905511811023623" bottom="0.4724409448818898" header="0.3937007874015748" footer="0.31496062992125984"/>
  <pageSetup horizontalDpi="300" verticalDpi="300" orientation="portrait" paperSize="9" scale="80" r:id="rId1"/>
  <headerFooter differentFirst="1">
    <oddHeader>&amp;C&amp;P</oddHeader>
  </headerFooter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</dc:creator>
  <cp:keywords/>
  <dc:description/>
  <cp:lastModifiedBy>Пользователь Windows</cp:lastModifiedBy>
  <cp:lastPrinted>2019-02-08T06:07:30Z</cp:lastPrinted>
  <dcterms:created xsi:type="dcterms:W3CDTF">2013-10-31T12:43:50Z</dcterms:created>
  <dcterms:modified xsi:type="dcterms:W3CDTF">2019-03-03T12:16:14Z</dcterms:modified>
  <cp:category/>
  <cp:version/>
  <cp:contentType/>
  <cp:contentStatus/>
</cp:coreProperties>
</file>