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_FilterDatabase" localSheetId="0" hidden="1">'Лист1'!$A$10:$P$195</definedName>
    <definedName name="_xlnm.Print_Titles" localSheetId="0">'Лист1'!$8:$10</definedName>
    <definedName name="_xlnm.Print_Area" localSheetId="0">'Лист1'!$A$1:$I$195</definedName>
  </definedNames>
  <calcPr fullCalcOnLoad="1"/>
</workbook>
</file>

<file path=xl/sharedStrings.xml><?xml version="1.0" encoding="utf-8"?>
<sst xmlns="http://schemas.openxmlformats.org/spreadsheetml/2006/main" count="712" uniqueCount="214">
  <si>
    <t>Всего расходов:</t>
  </si>
  <si>
    <t>200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</si>
  <si>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</si>
  <si>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</si>
  <si>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</si>
  <si>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</si>
  <si>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</si>
  <si>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</si>
  <si>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</si>
  <si>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</si>
  <si>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</si>
  <si>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</si>
  <si>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</si>
  <si>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</si>
  <si>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</si>
  <si>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</si>
  <si>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</si>
  <si>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</si>
  <si>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</si>
  <si>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</si>
  <si>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</si>
  <si>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</si>
  <si>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</si>
  <si>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</si>
  <si>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</si>
  <si>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</si>
  <si>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</si>
  <si>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</si>
  <si>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</si>
  <si>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</si>
  <si>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</si>
  <si>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</si>
  <si>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 xml:space="preserve">народных депутатов </t>
  </si>
  <si>
    <t>99 9 00 09601</t>
  </si>
  <si>
    <t>12</t>
  </si>
  <si>
    <t>99 9 00 ГА110</t>
  </si>
  <si>
    <t>99  9 00 ИИ410</t>
  </si>
  <si>
    <t>99 9 00 20600</t>
  </si>
  <si>
    <t>Резервные фонды</t>
  </si>
  <si>
    <t>800</t>
  </si>
  <si>
    <t>99 9 00 2Ж100</t>
  </si>
  <si>
    <t>03 0 01 2П210</t>
  </si>
  <si>
    <t>04 1 01 Д0590</t>
  </si>
  <si>
    <t>04 1 05 2Д050</t>
  </si>
  <si>
    <t>04 1 04 2Д040</t>
  </si>
  <si>
    <t>01 0 01 21290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</si>
  <si>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</si>
  <si>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</si>
  <si>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08 0 01 2Ф190</t>
  </si>
  <si>
    <t>08 0 01 2Ф200</t>
  </si>
  <si>
    <t>09 0 01 21200</t>
  </si>
  <si>
    <t>09 0 02 21210</t>
  </si>
  <si>
    <t>05 0 03 21360</t>
  </si>
  <si>
    <t>(тыс. руб.)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</si>
  <si>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</si>
  <si>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</si>
  <si>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</si>
  <si>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</si>
  <si>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</si>
  <si>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</si>
  <si>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</si>
  <si>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</si>
  <si>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</si>
  <si>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 xml:space="preserve">Устройство защитных противопожарных полос </t>
  </si>
  <si>
    <t>Текущий ремонт и обслуживание  пожарных гидрантов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</si>
  <si>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</si>
  <si>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</si>
  <si>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</si>
  <si>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</si>
  <si>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>Консультативная и информационная поддержка малого и среднего предпринимательства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</si>
  <si>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</si>
  <si>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</si>
  <si>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Расходы на укрепление материально-технической базы  спорта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</si>
  <si>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</si>
  <si>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</si>
  <si>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</si>
  <si>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</si>
  <si>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</si>
  <si>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</si>
  <si>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</si>
  <si>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</si>
  <si>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</si>
  <si>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</si>
  <si>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</si>
  <si>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</si>
  <si>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</si>
  <si>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Расходы на уличное освещение</t>
  </si>
  <si>
    <t>09 0 03 21220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</si>
  <si>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</si>
  <si>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</si>
  <si>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</si>
  <si>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</si>
  <si>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</si>
  <si>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</si>
  <si>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Резервный фонд администрации муниципального образования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</si>
  <si>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</si>
  <si>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</si>
  <si>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</si>
  <si>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</si>
  <si>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</si>
  <si>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</si>
  <si>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</si>
  <si>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 xml:space="preserve">03 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</si>
  <si>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</si>
  <si>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</si>
  <si>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</si>
  <si>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</si>
  <si>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</si>
  <si>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</si>
  <si>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</si>
  <si>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</si>
  <si>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</si>
  <si>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</si>
  <si>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Другие вопросы в области национальной экономики</t>
  </si>
  <si>
    <t>01 0 01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</si>
  <si>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</si>
  <si>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08 0 01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</si>
  <si>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</si>
  <si>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</si>
  <si>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</si>
  <si>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</si>
  <si>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</si>
  <si>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</si>
  <si>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</si>
  <si>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</si>
  <si>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</si>
  <si>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 xml:space="preserve">  Другие вопросы в области культуры, кинематографии</t>
  </si>
  <si>
    <t xml:space="preserve">08 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</si>
  <si>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</si>
  <si>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</si>
  <si>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</si>
  <si>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</si>
  <si>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</si>
  <si>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</si>
  <si>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</si>
  <si>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</si>
  <si>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</si>
  <si>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</si>
  <si>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</si>
  <si>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</si>
  <si>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</si>
  <si>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</si>
  <si>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</si>
  <si>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</si>
  <si>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</si>
  <si>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</si>
  <si>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</si>
  <si>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99 9 00 00591</t>
  </si>
  <si>
    <t>Обеспечение деятельности учреждений по хозяйственному обслуживанию</t>
  </si>
  <si>
    <t>2022 год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</si>
  <si>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2019 - 2022 годы»</t>
  </si>
  <si>
    <t>Основное мероприятие " Мероприятия, направленные на снижение потребления электрической энергии"</t>
  </si>
  <si>
    <t>10 0 02</t>
  </si>
  <si>
    <t xml:space="preserve">Замена устаревших светильников на новые энергоэффективные, монтаж самонесущих изолированных проводов  </t>
  </si>
  <si>
    <t>10 0 02 20130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</si>
  <si>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</si>
  <si>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99 9 00 8Ч490</t>
  </si>
  <si>
    <t>Приложение 3</t>
  </si>
  <si>
    <t>2023 год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</si>
  <si>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</si>
  <si>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</si>
  <si>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</si>
  <si>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2021-2025 годы"</t>
  </si>
  <si>
    <t>04 1 03</t>
  </si>
  <si>
    <t>04 2</t>
  </si>
  <si>
    <t>04 2 01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</si>
  <si>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</si>
  <si>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</si>
  <si>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04 1 03 2Д030</t>
  </si>
  <si>
    <t>99 9 00 71960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</si>
  <si>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</si>
  <si>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</si>
  <si>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</si>
  <si>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2018-2022 годы»</t>
  </si>
  <si>
    <t xml:space="preserve">Осуществление первичного воинского учета на территориях, где отсутствуют военные комиссариаты </t>
  </si>
  <si>
    <t>Ведомственная структура расходов бюджета муниципального образования поселок Красное Эхо (сельское поселение)  на 2022 год и на плановый период 2023 и 2024 годов</t>
  </si>
  <si>
    <t>2024 год</t>
  </si>
  <si>
    <t xml:space="preserve">Оборудование водоисточников подъездами и площадками с твердым покрытием 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</si>
  <si>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</si>
  <si>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03 0 01 2П230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</si>
  <si>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2022-2024 годы»    </t>
  </si>
  <si>
    <t>Обеспечение территорий документацией для осуществления градостроительной деятельности</t>
  </si>
  <si>
    <t>99 9 00 S0080</t>
  </si>
  <si>
    <t>05 0 03 82410</t>
  </si>
  <si>
    <t>Ремонт существующих и обустройство новых контейнерных площадок   на территории муниципального образования</t>
  </si>
  <si>
    <t>Основное мероприятие "Поддержка волонтерского движения"</t>
  </si>
  <si>
    <t>04 1 06</t>
  </si>
  <si>
    <t>Мероприятия, направленные на поддержку добровольных волонтерских движений</t>
  </si>
  <si>
    <t>04 1 06 2Д060</t>
  </si>
  <si>
    <t xml:space="preserve">Содержание объектов спортивной инфраструктуры муниципальной собственности для занятий физической культурой и спортом </t>
  </si>
  <si>
    <t>Коммунальное хозяйство</t>
  </si>
  <si>
    <t>99 9 00S2160</t>
  </si>
  <si>
    <t>08 0 01 72000</t>
  </si>
  <si>
    <t>Создание мест (площадок) для накопления твердых коммунальных отходов</t>
  </si>
  <si>
    <t>07 0 03 21390</t>
  </si>
  <si>
    <t>Мероприятия по сносу аварийных домов</t>
  </si>
  <si>
    <t xml:space="preserve">Основное мероприятие «Снос (реконструкция) аварийных домов» </t>
  </si>
  <si>
    <t>07 0 03</t>
  </si>
  <si>
    <t>Муниципальная программа «Обеспечение устойчивого сокращения непригодного для проживания жи-лищного фонда муниципального образования поселок Красное Эхо (сельское поселение) Гусь-Хрустального района Владимирской области»</t>
  </si>
  <si>
    <t>07</t>
  </si>
  <si>
    <t>Проведение выборов в представительные органы муниципального образования</t>
  </si>
  <si>
    <t>99 9 00 2П120</t>
  </si>
  <si>
    <t xml:space="preserve">Расходы по исполнительным листам и судебным производствам </t>
  </si>
  <si>
    <t>99 9 00 21590</t>
  </si>
  <si>
    <t>Территориальная избирательная комиссия Гусь-Хрустального района Владимирской области</t>
  </si>
  <si>
    <t>Приобретение противопожарного оборудования и инвентаря</t>
  </si>
  <si>
    <t>03 0 01 2П200</t>
  </si>
  <si>
    <t>03 0 01 2П280</t>
  </si>
  <si>
    <t>Расходы на удаление в летний период сухой растительности на улицах поселения</t>
  </si>
  <si>
    <t>Основное мероприятие "Совершенствование системы безопасности людей на водных объектах"</t>
  </si>
  <si>
    <t>03 0 02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</si>
  <si>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</si>
  <si>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03 0 02 2П260</t>
  </si>
  <si>
    <r>
      <t xml:space="preserve">от </t>
    </r>
    <r>
      <rPr>
        <u val="single"/>
        <sz val="12"/>
        <color indexed="8"/>
        <rFont val="Times New Roman"/>
        <family val="1"/>
      </rPr>
      <t xml:space="preserve">29.07.2022 </t>
    </r>
    <r>
      <rPr>
        <sz val="12"/>
        <color indexed="8"/>
        <rFont val="Times New Roman"/>
        <family val="1"/>
      </rPr>
      <t xml:space="preserve">№ </t>
    </r>
    <r>
      <rPr>
        <u val="single"/>
        <sz val="12"/>
        <color indexed="8"/>
        <rFont val="Times New Roman"/>
        <family val="1"/>
      </rPr>
      <t>77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</si>
</sst>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52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u val="single"/>
      <sz val="12"/>
      <color indexed="8"/>
      <name val="Times New Roman"/>
      <family val="1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0" fontId="5" fillId="0" borderId="9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9" fontId="5" fillId="0" borderId="0">
      <alignment/>
      <protection/>
    </xf>
    <xf numFmtId="0" fontId="5" fillId="0" borderId="0">
      <alignment wrapText="1"/>
      <protection/>
    </xf>
    <xf numFmtId="0" fontId="27" fillId="0" borderId="0">
      <alignment wrapText="1"/>
      <protection/>
    </xf>
    <xf numFmtId="0" fontId="27" fillId="0" borderId="11">
      <alignment horizontal="left"/>
      <protection/>
    </xf>
    <xf numFmtId="0" fontId="27" fillId="0" borderId="12">
      <alignment horizontal="left" wrapText="1" indent="2"/>
      <protection/>
    </xf>
    <xf numFmtId="0" fontId="27" fillId="0" borderId="13">
      <alignment horizontal="left" wrapText="1"/>
      <protection/>
    </xf>
    <xf numFmtId="0" fontId="27" fillId="0" borderId="14">
      <alignment horizontal="left" wrapText="1" indent="2"/>
      <protection/>
    </xf>
    <xf numFmtId="0" fontId="5" fillId="25" borderId="15">
      <alignment/>
      <protection/>
    </xf>
    <xf numFmtId="0" fontId="5" fillId="25" borderId="16">
      <alignment/>
      <protection/>
    </xf>
    <xf numFmtId="49" fontId="27" fillId="0" borderId="0">
      <alignment wrapText="1"/>
      <protection/>
    </xf>
    <xf numFmtId="49" fontId="27" fillId="0" borderId="11">
      <alignment horizontal="left"/>
      <protection/>
    </xf>
    <xf numFmtId="0" fontId="27" fillId="0" borderId="17">
      <alignment horizontal="center" vertical="center" shrinkToFit="1"/>
      <protection/>
    </xf>
    <xf numFmtId="0" fontId="27" fillId="0" borderId="18">
      <alignment horizontal="center" vertical="center" shrinkToFit="1"/>
      <protection/>
    </xf>
    <xf numFmtId="0" fontId="5" fillId="25" borderId="19">
      <alignment/>
      <protection/>
    </xf>
    <xf numFmtId="49" fontId="27" fillId="0" borderId="0">
      <alignment horizontal="center"/>
      <protection/>
    </xf>
    <xf numFmtId="0" fontId="27" fillId="0" borderId="11">
      <alignment horizontal="center" shrinkToFit="1"/>
      <protection/>
    </xf>
    <xf numFmtId="49" fontId="27" fillId="0" borderId="20">
      <alignment horizontal="center" vertical="center"/>
      <protection/>
    </xf>
    <xf numFmtId="49" fontId="27" fillId="0" borderId="9">
      <alignment horizontal="center" vertical="center"/>
      <protection/>
    </xf>
    <xf numFmtId="49" fontId="27" fillId="0" borderId="11">
      <alignment horizontal="center" vertical="center" shrinkToFit="1"/>
      <protection/>
    </xf>
    <xf numFmtId="190" fontId="27" fillId="0" borderId="9">
      <alignment horizontal="right" vertical="center" shrinkToFit="1"/>
      <protection/>
    </xf>
    <xf numFmtId="4" fontId="27" fillId="0" borderId="9">
      <alignment horizontal="right" shrinkToFit="1"/>
      <protection/>
    </xf>
    <xf numFmtId="49" fontId="28" fillId="0" borderId="0">
      <alignment/>
      <protection/>
    </xf>
    <xf numFmtId="49" fontId="5" fillId="0" borderId="11">
      <alignment shrinkToFit="1"/>
      <protection/>
    </xf>
    <xf numFmtId="49" fontId="27" fillId="0" borderId="11">
      <alignment horizontal="right"/>
      <protection/>
    </xf>
    <xf numFmtId="190" fontId="27" fillId="0" borderId="21">
      <alignment horizontal="right" vertical="center" shrinkToFit="1"/>
      <protection/>
    </xf>
    <xf numFmtId="4" fontId="27" fillId="0" borderId="21">
      <alignment horizontal="right" shrinkToFit="1"/>
      <protection/>
    </xf>
    <xf numFmtId="0" fontId="5" fillId="25" borderId="11">
      <alignment/>
      <protection/>
    </xf>
    <xf numFmtId="0" fontId="29" fillId="0" borderId="21">
      <alignment wrapText="1"/>
      <protection/>
    </xf>
    <xf numFmtId="0" fontId="29" fillId="0" borderId="21">
      <alignment/>
      <protection/>
    </xf>
    <xf numFmtId="49" fontId="27" fillId="0" borderId="21">
      <alignment horizontal="center" shrinkToFit="1"/>
      <protection/>
    </xf>
    <xf numFmtId="49" fontId="27" fillId="0" borderId="9">
      <alignment horizontal="center" vertical="center" shrinkToFit="1"/>
      <protection/>
    </xf>
    <xf numFmtId="0" fontId="5" fillId="0" borderId="22">
      <alignment horizontal="left"/>
      <protection/>
    </xf>
    <xf numFmtId="0" fontId="30" fillId="0" borderId="0">
      <alignment horizontal="center"/>
      <protection/>
    </xf>
    <xf numFmtId="0" fontId="5" fillId="0" borderId="0">
      <alignment horizontal="left"/>
      <protection/>
    </xf>
    <xf numFmtId="49" fontId="27" fillId="0" borderId="0">
      <alignment horizontal="left"/>
      <protection/>
    </xf>
    <xf numFmtId="0" fontId="5" fillId="0" borderId="11">
      <alignment/>
      <protection/>
    </xf>
    <xf numFmtId="0" fontId="5" fillId="0" borderId="9">
      <alignment horizontal="left"/>
      <protection/>
    </xf>
    <xf numFmtId="0" fontId="5" fillId="0" borderId="22">
      <alignment/>
      <protection/>
    </xf>
    <xf numFmtId="0" fontId="5" fillId="25" borderId="23">
      <alignment/>
      <protection/>
    </xf>
    <xf numFmtId="0" fontId="5" fillId="0" borderId="24">
      <alignment horizontal="left"/>
      <protection/>
    </xf>
    <xf numFmtId="0" fontId="27" fillId="0" borderId="11">
      <alignment horizontal="center" wrapText="1"/>
      <protection/>
    </xf>
    <xf numFmtId="0" fontId="30" fillId="0" borderId="22">
      <alignment horizontal="center"/>
      <protection/>
    </xf>
    <xf numFmtId="0" fontId="5" fillId="0" borderId="0">
      <alignment horizontal="center"/>
      <protection/>
    </xf>
    <xf numFmtId="0" fontId="27" fillId="0" borderId="11">
      <alignment horizontal="center"/>
      <protection/>
    </xf>
    <xf numFmtId="0" fontId="27" fillId="0" borderId="0">
      <alignment horizontal="center"/>
      <protection/>
    </xf>
    <xf numFmtId="0" fontId="28" fillId="0" borderId="0">
      <alignment horizontal="left"/>
      <protection/>
    </xf>
    <xf numFmtId="0" fontId="27" fillId="0" borderId="24">
      <alignment/>
      <protection/>
    </xf>
    <xf numFmtId="0" fontId="30" fillId="0" borderId="0">
      <alignment/>
      <protection/>
    </xf>
    <xf numFmtId="49" fontId="5" fillId="0" borderId="24">
      <alignment/>
      <protection/>
    </xf>
    <xf numFmtId="49" fontId="30" fillId="0" borderId="0">
      <alignment/>
      <protection/>
    </xf>
    <xf numFmtId="0" fontId="5" fillId="25" borderId="0">
      <alignment/>
      <protection/>
    </xf>
    <xf numFmtId="0" fontId="5" fillId="0" borderId="0">
      <alignment/>
      <protection/>
    </xf>
    <xf numFmtId="0" fontId="31" fillId="0" borderId="0">
      <alignment horizontal="center"/>
      <protection/>
    </xf>
    <xf numFmtId="0" fontId="31" fillId="0" borderId="0">
      <alignment/>
      <protection/>
    </xf>
    <xf numFmtId="0" fontId="27" fillId="0" borderId="0">
      <alignment/>
      <protection/>
    </xf>
    <xf numFmtId="0" fontId="27" fillId="0" borderId="0">
      <alignment horizontal="left"/>
      <protection/>
    </xf>
    <xf numFmtId="0" fontId="31" fillId="0" borderId="11">
      <alignment horizontal="center"/>
      <protection/>
    </xf>
    <xf numFmtId="0" fontId="27" fillId="0" borderId="9">
      <alignment horizontal="center" vertical="top" wrapText="1"/>
      <protection/>
    </xf>
    <xf numFmtId="0" fontId="27" fillId="0" borderId="9">
      <alignment horizontal="center" vertical="center"/>
      <protection/>
    </xf>
    <xf numFmtId="0" fontId="27" fillId="0" borderId="12">
      <alignment horizontal="left" wrapText="1"/>
      <protection/>
    </xf>
    <xf numFmtId="0" fontId="27" fillId="0" borderId="14">
      <alignment horizontal="left" wrapText="1"/>
      <protection/>
    </xf>
    <xf numFmtId="0" fontId="27" fillId="0" borderId="25">
      <alignment horizontal="left" wrapText="1" indent="2"/>
      <protection/>
    </xf>
    <xf numFmtId="0" fontId="5" fillId="25" borderId="22">
      <alignment/>
      <protection/>
    </xf>
    <xf numFmtId="0" fontId="0" fillId="0" borderId="0">
      <alignment/>
      <protection/>
    </xf>
    <xf numFmtId="0" fontId="27" fillId="0" borderId="11">
      <alignment horizontal="left" wrapText="1"/>
      <protection/>
    </xf>
    <xf numFmtId="0" fontId="27" fillId="0" borderId="19">
      <alignment horizontal="left" wrapText="1"/>
      <protection/>
    </xf>
    <xf numFmtId="0" fontId="27" fillId="0" borderId="22">
      <alignment horizontal="left"/>
      <protection/>
    </xf>
    <xf numFmtId="0" fontId="27" fillId="0" borderId="26">
      <alignment horizontal="center" vertical="center"/>
      <protection/>
    </xf>
    <xf numFmtId="49" fontId="27" fillId="0" borderId="17">
      <alignment horizontal="center" wrapText="1"/>
      <protection/>
    </xf>
    <xf numFmtId="49" fontId="27" fillId="0" borderId="27">
      <alignment horizontal="center" shrinkToFit="1"/>
      <protection/>
    </xf>
    <xf numFmtId="49" fontId="27" fillId="0" borderId="28">
      <alignment horizontal="center" shrinkToFit="1"/>
      <protection/>
    </xf>
    <xf numFmtId="0" fontId="6" fillId="0" borderId="0">
      <alignment/>
      <protection/>
    </xf>
    <xf numFmtId="49" fontId="27" fillId="0" borderId="20">
      <alignment horizontal="center"/>
      <protection/>
    </xf>
    <xf numFmtId="49" fontId="27" fillId="0" borderId="29">
      <alignment horizontal="center"/>
      <protection/>
    </xf>
    <xf numFmtId="49" fontId="27" fillId="0" borderId="30">
      <alignment horizontal="center"/>
      <protection/>
    </xf>
    <xf numFmtId="49" fontId="27" fillId="0" borderId="0">
      <alignment/>
      <protection/>
    </xf>
    <xf numFmtId="49" fontId="27" fillId="0" borderId="22">
      <alignment/>
      <protection/>
    </xf>
    <xf numFmtId="49" fontId="27" fillId="0" borderId="9">
      <alignment horizontal="center" vertical="top" wrapText="1"/>
      <protection/>
    </xf>
    <xf numFmtId="49" fontId="27" fillId="0" borderId="26">
      <alignment horizontal="center" vertical="center"/>
      <protection/>
    </xf>
    <xf numFmtId="4" fontId="27" fillId="0" borderId="20">
      <alignment horizontal="right" shrinkToFit="1"/>
      <protection/>
    </xf>
    <xf numFmtId="4" fontId="27" fillId="0" borderId="29">
      <alignment horizontal="right" shrinkToFit="1"/>
      <protection/>
    </xf>
    <xf numFmtId="4" fontId="27" fillId="0" borderId="30">
      <alignment horizontal="right" shrinkToFit="1"/>
      <protection/>
    </xf>
    <xf numFmtId="0" fontId="6" fillId="0" borderId="31">
      <alignment/>
      <protection/>
    </xf>
    <xf numFmtId="0" fontId="27" fillId="0" borderId="32">
      <alignment horizontal="right"/>
      <protection/>
    </xf>
    <xf numFmtId="49" fontId="27" fillId="0" borderId="32">
      <alignment horizontal="right" vertical="center"/>
      <protection/>
    </xf>
    <xf numFmtId="49" fontId="27" fillId="0" borderId="32">
      <alignment horizontal="right"/>
      <protection/>
    </xf>
    <xf numFmtId="49" fontId="27" fillId="0" borderId="32">
      <alignment/>
      <protection/>
    </xf>
    <xf numFmtId="0" fontId="27" fillId="0" borderId="11">
      <alignment horizontal="center"/>
      <protection/>
    </xf>
    <xf numFmtId="0" fontId="27" fillId="0" borderId="26">
      <alignment horizontal="center"/>
      <protection/>
    </xf>
    <xf numFmtId="49" fontId="27" fillId="0" borderId="33">
      <alignment horizontal="center"/>
      <protection/>
    </xf>
    <xf numFmtId="189" fontId="27" fillId="0" borderId="34">
      <alignment horizontal="center"/>
      <protection/>
    </xf>
    <xf numFmtId="49" fontId="27" fillId="0" borderId="34">
      <alignment horizontal="center" vertical="center"/>
      <protection/>
    </xf>
    <xf numFmtId="49" fontId="27" fillId="0" borderId="34">
      <alignment horizontal="center"/>
      <protection/>
    </xf>
    <xf numFmtId="49" fontId="27" fillId="0" borderId="35">
      <alignment horizontal="center"/>
      <protection/>
    </xf>
    <xf numFmtId="0" fontId="2" fillId="0" borderId="0">
      <alignment horizontal="right"/>
      <protection/>
    </xf>
    <xf numFmtId="0" fontId="2" fillId="0" borderId="36">
      <alignment horizontal="right"/>
      <protection/>
    </xf>
    <xf numFmtId="0" fontId="2" fillId="0" borderId="37">
      <alignment horizontal="right"/>
      <protection/>
    </xf>
    <xf numFmtId="0" fontId="31" fillId="0" borderId="11">
      <alignment horizontal="center"/>
      <protection/>
    </xf>
    <xf numFmtId="0" fontId="5" fillId="0" borderId="38">
      <alignment/>
      <protection/>
    </xf>
    <xf numFmtId="0" fontId="5" fillId="0" borderId="36">
      <alignment/>
      <protection/>
    </xf>
    <xf numFmtId="49" fontId="2" fillId="0" borderId="0">
      <alignment/>
      <protection/>
    </xf>
    <xf numFmtId="0" fontId="31" fillId="0" borderId="0">
      <alignment horizontal="center"/>
      <protection/>
    </xf>
    <xf numFmtId="0" fontId="8" fillId="0" borderId="39">
      <alignment horizontal="left" wrapText="1"/>
      <protection/>
    </xf>
    <xf numFmtId="0" fontId="5" fillId="25" borderId="40">
      <alignment/>
      <protection/>
    </xf>
    <xf numFmtId="0" fontId="27" fillId="0" borderId="21">
      <alignment horizontal="left" wrapText="1"/>
      <protection/>
    </xf>
    <xf numFmtId="0" fontId="0" fillId="0" borderId="22">
      <alignment/>
      <protection/>
    </xf>
    <xf numFmtId="0" fontId="27" fillId="0" borderId="17">
      <alignment horizontal="center" shrinkToFit="1"/>
      <protection/>
    </xf>
    <xf numFmtId="0" fontId="27" fillId="0" borderId="27">
      <alignment horizontal="center" shrinkToFit="1"/>
      <protection/>
    </xf>
    <xf numFmtId="49" fontId="27" fillId="0" borderId="28">
      <alignment horizontal="center" wrapText="1"/>
      <protection/>
    </xf>
    <xf numFmtId="0" fontId="5" fillId="25" borderId="41">
      <alignment/>
      <protection/>
    </xf>
    <xf numFmtId="49" fontId="27" fillId="0" borderId="42">
      <alignment horizontal="center" shrinkToFit="1"/>
      <protection/>
    </xf>
    <xf numFmtId="0" fontId="0" fillId="0" borderId="24">
      <alignment/>
      <protection/>
    </xf>
    <xf numFmtId="0" fontId="27" fillId="0" borderId="26">
      <alignment horizontal="center" vertical="center" shrinkToFit="1"/>
      <protection/>
    </xf>
    <xf numFmtId="49" fontId="27" fillId="0" borderId="30">
      <alignment horizontal="center" wrapText="1"/>
      <protection/>
    </xf>
    <xf numFmtId="49" fontId="27" fillId="0" borderId="43">
      <alignment horizontal="center"/>
      <protection/>
    </xf>
    <xf numFmtId="49" fontId="27" fillId="0" borderId="26">
      <alignment horizontal="center" vertical="center" shrinkToFit="1"/>
      <protection/>
    </xf>
    <xf numFmtId="190" fontId="27" fillId="0" borderId="29">
      <alignment horizontal="right" shrinkToFit="1"/>
      <protection/>
    </xf>
    <xf numFmtId="4" fontId="27" fillId="0" borderId="30">
      <alignment horizontal="right" wrapText="1"/>
      <protection/>
    </xf>
    <xf numFmtId="4" fontId="27" fillId="0" borderId="43">
      <alignment horizontal="right" shrinkToFit="1"/>
      <protection/>
    </xf>
    <xf numFmtId="49" fontId="27" fillId="0" borderId="0">
      <alignment horizontal="right"/>
      <protection/>
    </xf>
    <xf numFmtId="4" fontId="27" fillId="0" borderId="44">
      <alignment horizontal="right" shrinkToFit="1"/>
      <protection/>
    </xf>
    <xf numFmtId="190" fontId="27" fillId="0" borderId="45">
      <alignment horizontal="right" shrinkToFit="1"/>
      <protection/>
    </xf>
    <xf numFmtId="4" fontId="27" fillId="0" borderId="25">
      <alignment horizontal="right" wrapText="1"/>
      <protection/>
    </xf>
    <xf numFmtId="49" fontId="27" fillId="0" borderId="46">
      <alignment horizontal="center"/>
      <protection/>
    </xf>
    <xf numFmtId="0" fontId="31" fillId="0" borderId="36">
      <alignment horizontal="center"/>
      <protection/>
    </xf>
    <xf numFmtId="49" fontId="5" fillId="0" borderId="36">
      <alignment/>
      <protection/>
    </xf>
    <xf numFmtId="49" fontId="5" fillId="0" borderId="37">
      <alignment/>
      <protection/>
    </xf>
    <xf numFmtId="0" fontId="5" fillId="0" borderId="37">
      <alignment wrapText="1"/>
      <protection/>
    </xf>
    <xf numFmtId="0" fontId="5" fillId="0" borderId="37">
      <alignment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50" applyNumberFormat="0" applyFill="0" applyAlignment="0" applyProtection="0"/>
    <xf numFmtId="0" fontId="14" fillId="24" borderId="2" applyNumberFormat="0" applyAlignment="0" applyProtection="0"/>
    <xf numFmtId="0" fontId="4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3" borderId="0" xfId="0" applyFont="1" applyFill="1" applyAlignment="1">
      <alignment/>
    </xf>
    <xf numFmtId="0" fontId="9" fillId="23" borderId="0" xfId="0" applyFont="1" applyFill="1" applyAlignment="1">
      <alignment/>
    </xf>
    <xf numFmtId="0" fontId="1" fillId="23" borderId="0" xfId="0" applyFont="1" applyFill="1" applyBorder="1" applyAlignment="1">
      <alignment horizontal="right" wrapText="1"/>
    </xf>
    <xf numFmtId="0" fontId="0" fillId="23" borderId="0" xfId="0" applyFont="1" applyFill="1" applyBorder="1" applyAlignment="1">
      <alignment/>
    </xf>
    <xf numFmtId="0" fontId="3" fillId="23" borderId="0" xfId="0" applyFont="1" applyFill="1" applyBorder="1" applyAlignment="1">
      <alignment horizontal="right" wrapText="1"/>
    </xf>
    <xf numFmtId="0" fontId="4" fillId="23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23" borderId="0" xfId="0" applyFont="1" applyFill="1" applyBorder="1" applyAlignment="1">
      <alignment wrapText="1"/>
    </xf>
    <xf numFmtId="0" fontId="1" fillId="23" borderId="0" xfId="0" applyFont="1" applyFill="1" applyBorder="1" applyAlignment="1">
      <alignment vertical="top" wrapText="1"/>
    </xf>
    <xf numFmtId="0" fontId="3" fillId="23" borderId="0" xfId="0" applyFont="1" applyFill="1" applyBorder="1" applyAlignment="1">
      <alignment vertical="top" wrapText="1"/>
    </xf>
    <xf numFmtId="0" fontId="33" fillId="29" borderId="51" xfId="0" applyFont="1" applyFill="1" applyBorder="1" applyAlignment="1">
      <alignment vertical="top" wrapText="1"/>
    </xf>
    <xf numFmtId="0" fontId="33" fillId="23" borderId="51" xfId="0" applyFont="1" applyFill="1" applyBorder="1" applyAlignment="1">
      <alignment horizontal="center" vertical="top" wrapText="1"/>
    </xf>
    <xf numFmtId="0" fontId="3" fillId="29" borderId="51" xfId="0" applyFont="1" applyFill="1" applyBorder="1" applyAlignment="1">
      <alignment horizontal="center" vertical="top" wrapText="1"/>
    </xf>
    <xf numFmtId="0" fontId="3" fillId="23" borderId="51" xfId="0" applyFont="1" applyFill="1" applyBorder="1" applyAlignment="1">
      <alignment horizontal="center" vertical="top" wrapText="1"/>
    </xf>
    <xf numFmtId="179" fontId="3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horizontal="center" vertical="top"/>
    </xf>
    <xf numFmtId="49" fontId="9" fillId="0" borderId="51" xfId="0" applyNumberFormat="1" applyFont="1" applyBorder="1" applyAlignment="1">
      <alignment horizontal="center" vertical="top"/>
    </xf>
    <xf numFmtId="179" fontId="9" fillId="0" borderId="51" xfId="0" applyNumberFormat="1" applyFont="1" applyBorder="1" applyAlignment="1">
      <alignment vertical="top"/>
    </xf>
    <xf numFmtId="0" fontId="34" fillId="0" borderId="51" xfId="0" applyFont="1" applyBorder="1" applyAlignment="1">
      <alignment horizontal="center" vertical="top"/>
    </xf>
    <xf numFmtId="0" fontId="9" fillId="0" borderId="51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9" fillId="23" borderId="51" xfId="0" applyFont="1" applyFill="1" applyBorder="1" applyAlignment="1">
      <alignment horizontal="center" vertical="top"/>
    </xf>
    <xf numFmtId="49" fontId="9" fillId="23" borderId="51" xfId="0" applyNumberFormat="1" applyFont="1" applyFill="1" applyBorder="1" applyAlignment="1">
      <alignment horizontal="center" vertical="top"/>
    </xf>
    <xf numFmtId="179" fontId="9" fillId="23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horizontal="center" vertical="top"/>
    </xf>
    <xf numFmtId="0" fontId="9" fillId="23" borderId="51" xfId="0" applyFont="1" applyFill="1" applyBorder="1" applyAlignment="1">
      <alignment horizontal="left" vertical="top"/>
    </xf>
    <xf numFmtId="49" fontId="9" fillId="23" borderId="51" xfId="0" applyNumberFormat="1" applyFont="1" applyFill="1" applyBorder="1" applyAlignment="1">
      <alignment horizontal="left" vertical="top"/>
    </xf>
    <xf numFmtId="179" fontId="9" fillId="0" borderId="51" xfId="0" applyNumberFormat="1" applyFont="1" applyFill="1" applyBorder="1" applyAlignment="1">
      <alignment vertical="top"/>
    </xf>
    <xf numFmtId="0" fontId="34" fillId="23" borderId="51" xfId="0" applyFont="1" applyFill="1" applyBorder="1" applyAlignment="1">
      <alignment vertical="top"/>
    </xf>
    <xf numFmtId="179" fontId="34" fillId="0" borderId="51" xfId="0" applyNumberFormat="1" applyFont="1" applyBorder="1" applyAlignment="1">
      <alignment vertical="top"/>
    </xf>
    <xf numFmtId="0" fontId="35" fillId="0" borderId="51" xfId="0" applyFont="1" applyBorder="1" applyAlignment="1">
      <alignment vertical="top" wrapText="1"/>
    </xf>
    <xf numFmtId="0" fontId="3" fillId="29" borderId="51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left" vertical="top"/>
    </xf>
    <xf numFmtId="179" fontId="35" fillId="0" borderId="51" xfId="0" applyNumberFormat="1" applyFont="1" applyBorder="1" applyAlignment="1">
      <alignment vertical="top"/>
    </xf>
    <xf numFmtId="0" fontId="9" fillId="23" borderId="51" xfId="0" applyFont="1" applyFill="1" applyBorder="1" applyAlignment="1">
      <alignment horizontal="left" vertical="top" wrapText="1" indent="2"/>
    </xf>
    <xf numFmtId="49" fontId="5" fillId="0" borderId="51" xfId="205" applyBorder="1" applyAlignment="1">
      <alignment horizontal="left" vertical="top" wrapText="1" indent="2"/>
      <protection/>
    </xf>
    <xf numFmtId="0" fontId="33" fillId="0" borderId="51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 indent="2"/>
    </xf>
    <xf numFmtId="0" fontId="35" fillId="23" borderId="51" xfId="0" applyFont="1" applyFill="1" applyBorder="1" applyAlignment="1">
      <alignment vertical="top" wrapText="1"/>
    </xf>
    <xf numFmtId="0" fontId="35" fillId="0" borderId="51" xfId="0" applyFont="1" applyBorder="1" applyAlignment="1">
      <alignment horizontal="left" vertical="top" wrapText="1"/>
    </xf>
    <xf numFmtId="179" fontId="35" fillId="0" borderId="51" xfId="0" applyNumberFormat="1" applyFont="1" applyFill="1" applyBorder="1" applyAlignment="1">
      <alignment vertical="top"/>
    </xf>
    <xf numFmtId="179" fontId="35" fillId="23" borderId="51" xfId="0" applyNumberFormat="1" applyFont="1" applyFill="1" applyBorder="1" applyAlignment="1">
      <alignment vertical="top"/>
    </xf>
    <xf numFmtId="49" fontId="34" fillId="23" borderId="51" xfId="0" applyNumberFormat="1" applyFont="1" applyFill="1" applyBorder="1" applyAlignment="1">
      <alignment horizontal="left" vertical="top"/>
    </xf>
    <xf numFmtId="0" fontId="37" fillId="23" borderId="51" xfId="0" applyFont="1" applyFill="1" applyBorder="1" applyAlignment="1">
      <alignment horizontal="center" vertical="top"/>
    </xf>
    <xf numFmtId="0" fontId="35" fillId="23" borderId="51" xfId="0" applyFont="1" applyFill="1" applyBorder="1" applyAlignment="1">
      <alignment horizontal="left" vertical="top" wrapText="1"/>
    </xf>
    <xf numFmtId="0" fontId="34" fillId="23" borderId="51" xfId="0" applyFont="1" applyFill="1" applyBorder="1" applyAlignment="1">
      <alignment horizontal="left" vertical="top"/>
    </xf>
    <xf numFmtId="0" fontId="38" fillId="0" borderId="51" xfId="0" applyFont="1" applyBorder="1" applyAlignment="1">
      <alignment horizontal="left" vertical="top" wrapText="1"/>
    </xf>
    <xf numFmtId="0" fontId="9" fillId="0" borderId="51" xfId="0" applyFont="1" applyBorder="1" applyAlignment="1">
      <alignment/>
    </xf>
    <xf numFmtId="0" fontId="6" fillId="0" borderId="51" xfId="0" applyFont="1" applyBorder="1" applyAlignment="1">
      <alignment vertical="top" wrapText="1"/>
    </xf>
    <xf numFmtId="0" fontId="39" fillId="0" borderId="51" xfId="0" applyFont="1" applyBorder="1" applyAlignment="1">
      <alignment vertical="top" wrapText="1"/>
    </xf>
    <xf numFmtId="0" fontId="9" fillId="23" borderId="51" xfId="0" applyFont="1" applyFill="1" applyBorder="1" applyAlignment="1">
      <alignment vertical="top" wrapText="1"/>
    </xf>
    <xf numFmtId="0" fontId="6" fillId="0" borderId="51" xfId="0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0" fontId="5" fillId="0" borderId="51" xfId="0" applyFont="1" applyBorder="1" applyAlignment="1">
      <alignment horizontal="left" vertical="top"/>
    </xf>
    <xf numFmtId="179" fontId="3" fillId="29" borderId="51" xfId="0" applyNumberFormat="1" applyFont="1" applyFill="1" applyBorder="1" applyAlignment="1">
      <alignment horizontal="right" vertical="top" wrapText="1"/>
    </xf>
    <xf numFmtId="0" fontId="9" fillId="0" borderId="51" xfId="0" applyFont="1" applyBorder="1" applyAlignment="1">
      <alignment vertical="top" wrapText="1"/>
    </xf>
    <xf numFmtId="0" fontId="6" fillId="0" borderId="51" xfId="180" applyNumberFormat="1" applyFont="1" applyBorder="1" applyAlignment="1" applyProtection="1">
      <alignment vertical="top"/>
      <protection/>
    </xf>
    <xf numFmtId="0" fontId="6" fillId="0" borderId="51" xfId="180" applyNumberFormat="1" applyFont="1" applyBorder="1" applyAlignment="1" applyProtection="1">
      <alignment horizontal="left" vertical="top"/>
      <protection/>
    </xf>
    <xf numFmtId="0" fontId="39" fillId="0" borderId="51" xfId="180" applyNumberFormat="1" applyFont="1" applyBorder="1" applyAlignment="1" applyProtection="1">
      <alignment vertical="top"/>
      <protection/>
    </xf>
    <xf numFmtId="0" fontId="39" fillId="0" borderId="51" xfId="180" applyNumberFormat="1" applyFont="1" applyBorder="1" applyAlignment="1" applyProtection="1">
      <alignment vertical="top" wrapText="1"/>
      <protection/>
    </xf>
    <xf numFmtId="49" fontId="34" fillId="23" borderId="51" xfId="0" applyNumberFormat="1" applyFont="1" applyFill="1" applyBorder="1" applyAlignment="1">
      <alignment horizontal="center" vertical="top"/>
    </xf>
    <xf numFmtId="0" fontId="6" fillId="0" borderId="51" xfId="180" applyNumberFormat="1" applyFont="1" applyBorder="1" applyAlignment="1" applyProtection="1">
      <alignment vertical="top" wrapText="1"/>
      <protection/>
    </xf>
    <xf numFmtId="0" fontId="3" fillId="23" borderId="51" xfId="182" applyNumberFormat="1" applyFont="1" applyFill="1" applyBorder="1" applyAlignment="1" applyProtection="1">
      <alignment horizontal="left" vertical="top" wrapText="1"/>
      <protection/>
    </xf>
    <xf numFmtId="0" fontId="39" fillId="0" borderId="51" xfId="180" applyNumberFormat="1" applyFont="1" applyBorder="1" applyAlignment="1" applyProtection="1">
      <alignment horizontal="left" vertical="top"/>
      <protection/>
    </xf>
    <xf numFmtId="0" fontId="39" fillId="23" borderId="51" xfId="0" applyFont="1" applyFill="1" applyBorder="1" applyAlignment="1">
      <alignment vertical="top" wrapText="1"/>
    </xf>
    <xf numFmtId="0" fontId="6" fillId="0" borderId="51" xfId="180" applyNumberFormat="1" applyFont="1" applyBorder="1" applyAlignment="1" applyProtection="1">
      <alignment horizontal="left"/>
      <protection/>
    </xf>
    <xf numFmtId="0" fontId="39" fillId="0" borderId="51" xfId="180" applyNumberFormat="1" applyFont="1" applyBorder="1" applyProtection="1">
      <alignment/>
      <protection/>
    </xf>
    <xf numFmtId="0" fontId="9" fillId="0" borderId="51" xfId="0" applyFont="1" applyBorder="1" applyAlignment="1">
      <alignment horizontal="left" vertical="top"/>
    </xf>
    <xf numFmtId="0" fontId="33" fillId="23" borderId="51" xfId="0" applyFont="1" applyFill="1" applyBorder="1" applyAlignment="1">
      <alignment vertical="top" wrapText="1"/>
    </xf>
    <xf numFmtId="0" fontId="40" fillId="23" borderId="51" xfId="0" applyFont="1" applyFill="1" applyBorder="1" applyAlignment="1">
      <alignment vertical="top" wrapText="1"/>
    </xf>
    <xf numFmtId="49" fontId="36" fillId="0" borderId="51" xfId="205" applyFont="1" applyBorder="1" applyAlignment="1">
      <alignment horizontal="left" vertical="top" wrapText="1"/>
      <protection/>
    </xf>
    <xf numFmtId="0" fontId="34" fillId="0" borderId="51" xfId="0" applyFont="1" applyBorder="1" applyAlignment="1">
      <alignment vertical="top"/>
    </xf>
    <xf numFmtId="0" fontId="35" fillId="0" borderId="0" xfId="0" applyFont="1" applyAlignment="1">
      <alignment vertical="top" wrapText="1"/>
    </xf>
    <xf numFmtId="0" fontId="39" fillId="23" borderId="51" xfId="0" applyFont="1" applyFill="1" applyBorder="1" applyAlignment="1">
      <alignment horizontal="left" vertical="top" wrapText="1" indent="2"/>
    </xf>
    <xf numFmtId="0" fontId="9" fillId="0" borderId="51" xfId="180" applyNumberFormat="1" applyFont="1" applyBorder="1" applyAlignment="1" applyProtection="1">
      <alignment vertical="top" wrapText="1"/>
      <protection/>
    </xf>
    <xf numFmtId="0" fontId="9" fillId="0" borderId="51" xfId="0" applyFont="1" applyBorder="1" applyAlignment="1">
      <alignment vertical="top"/>
    </xf>
    <xf numFmtId="0" fontId="9" fillId="0" borderId="51" xfId="0" applyFont="1" applyBorder="1" applyAlignment="1">
      <alignment vertical="top"/>
    </xf>
    <xf numFmtId="0" fontId="35" fillId="0" borderId="51" xfId="180" applyNumberFormat="1" applyFont="1" applyBorder="1" applyAlignment="1" applyProtection="1">
      <alignment vertical="top"/>
      <protection/>
    </xf>
    <xf numFmtId="49" fontId="9" fillId="0" borderId="51" xfId="0" applyNumberFormat="1" applyFont="1" applyBorder="1" applyAlignment="1">
      <alignment vertical="top"/>
    </xf>
    <xf numFmtId="0" fontId="37" fillId="23" borderId="51" xfId="0" applyFont="1" applyFill="1" applyBorder="1" applyAlignment="1">
      <alignment vertical="top" wrapText="1"/>
    </xf>
    <xf numFmtId="179" fontId="34" fillId="23" borderId="51" xfId="0" applyNumberFormat="1" applyFont="1" applyFill="1" applyBorder="1" applyAlignment="1">
      <alignment vertical="top"/>
    </xf>
    <xf numFmtId="49" fontId="36" fillId="0" borderId="51" xfId="205" applyFont="1" applyBorder="1" applyAlignment="1">
      <alignment vertical="top" wrapText="1"/>
      <protection/>
    </xf>
    <xf numFmtId="0" fontId="3" fillId="29" borderId="51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right"/>
    </xf>
    <xf numFmtId="0" fontId="32" fillId="23" borderId="0" xfId="0" applyFont="1" applyFill="1" applyBorder="1" applyAlignment="1">
      <alignment horizontal="center" vertical="center" wrapText="1"/>
    </xf>
    <xf numFmtId="0" fontId="3" fillId="23" borderId="51" xfId="0" applyFont="1" applyFill="1" applyBorder="1" applyAlignment="1">
      <alignment horizontal="center" vertical="center"/>
    </xf>
    <xf numFmtId="49" fontId="3" fillId="29" borderId="51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right"/>
    </xf>
    <xf numFmtId="176" fontId="3" fillId="23" borderId="51" xfId="0" applyNumberFormat="1" applyFont="1" applyFill="1" applyBorder="1" applyAlignment="1">
      <alignment horizontal="center" vertical="center" wrapText="1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5"/>
  <sheetViews>
    <sheetView tabSelected="1" view="pageBreakPreview" zoomScale="120" zoomScaleSheetLayoutView="120" zoomScalePageLayoutView="0" workbookViewId="0" topLeftCell="A28">
      <selection activeCell="G163" sqref="G163"/>
    </sheetView>
  </sheetViews>
  <sheetFormatPr defaultColWidth="9.140625" defaultRowHeight="15"/>
  <cols>
    <col min="1" max="1" width="45.00390625" style="1" customWidth="1"/>
    <col min="2" max="2" width="6.28125" style="1" customWidth="1"/>
    <col min="3" max="4" width="5.7109375" style="1" customWidth="1"/>
    <col min="5" max="5" width="13.8515625" style="1" customWidth="1"/>
    <col min="6" max="6" width="7.00390625" style="1" customWidth="1"/>
    <col min="7" max="7" width="9.57421875" style="1" customWidth="1"/>
    <col min="8" max="8" width="8.8515625" style="1" customWidth="1"/>
    <col min="9" max="9" width="9.28125" style="1" customWidth="1"/>
    <col min="10" max="16384" width="9.140625" style="1" customWidth="1"/>
  </cols>
  <sheetData>
    <row r="1" spans="1:9" s="3" customFormat="1" ht="15.75">
      <c r="A1" s="6"/>
      <c r="B1" s="10"/>
      <c r="C1" s="10"/>
      <c r="D1" s="10"/>
      <c r="E1" s="89" t="s">
        <v>157</v>
      </c>
      <c r="F1" s="89"/>
      <c r="G1" s="89"/>
      <c r="H1" s="89"/>
      <c r="I1" s="89"/>
    </row>
    <row r="2" spans="1:9" s="3" customFormat="1" ht="15.75">
      <c r="A2" s="11"/>
      <c r="B2" s="5"/>
      <c r="C2" s="5"/>
      <c r="D2" s="5"/>
      <c r="E2" s="89" t="s">
        <v>2</v>
      </c>
      <c r="F2" s="89"/>
      <c r="G2" s="89"/>
      <c r="H2" s="89"/>
      <c r="I2" s="89"/>
    </row>
    <row r="3" spans="1:9" s="3" customFormat="1" ht="15.75">
      <c r="A3" s="11"/>
      <c r="B3" s="5"/>
      <c r="C3" s="5"/>
      <c r="D3" s="5"/>
      <c r="E3" s="89" t="s">
        <v>32</v>
      </c>
      <c r="F3" s="89"/>
      <c r="G3" s="89"/>
      <c r="H3" s="89"/>
      <c r="I3" s="89"/>
    </row>
    <row r="4" spans="1:9" s="3" customFormat="1" ht="15.75">
      <c r="A4" s="12"/>
      <c r="B4" s="7"/>
      <c r="C4" s="7"/>
      <c r="D4" s="7"/>
      <c r="E4" s="89" t="s">
        <v>213</v>
      </c>
      <c r="F4" s="89"/>
      <c r="G4" s="89"/>
      <c r="H4" s="89"/>
      <c r="I4" s="89"/>
    </row>
    <row r="5" spans="1:9" s="3" customFormat="1" ht="15.75">
      <c r="A5" s="12"/>
      <c r="B5" s="7"/>
      <c r="C5" s="7"/>
      <c r="D5" s="7"/>
      <c r="E5" s="7"/>
      <c r="F5" s="8"/>
      <c r="G5" s="8"/>
      <c r="H5" s="8"/>
      <c r="I5" s="8"/>
    </row>
    <row r="6" spans="1:9" s="3" customFormat="1" ht="56.25" customHeight="1">
      <c r="A6" s="90" t="s">
        <v>175</v>
      </c>
      <c r="B6" s="90"/>
      <c r="C6" s="90"/>
      <c r="D6" s="90"/>
      <c r="E6" s="90"/>
      <c r="F6" s="90"/>
      <c r="G6" s="90"/>
      <c r="H6" s="90"/>
      <c r="I6" s="90"/>
    </row>
    <row r="7" spans="1:9" ht="12.75" customHeight="1">
      <c r="A7" s="9"/>
      <c r="B7" s="9"/>
      <c r="C7" s="9"/>
      <c r="D7" s="9"/>
      <c r="E7" s="9"/>
      <c r="F7" s="9"/>
      <c r="G7" s="9"/>
      <c r="H7" s="93" t="s">
        <v>53</v>
      </c>
      <c r="I7" s="93"/>
    </row>
    <row r="8" spans="1:9" s="3" customFormat="1" ht="15">
      <c r="A8" s="88" t="s">
        <v>3</v>
      </c>
      <c r="B8" s="92" t="s">
        <v>9</v>
      </c>
      <c r="C8" s="88" t="s">
        <v>5</v>
      </c>
      <c r="D8" s="88" t="s">
        <v>6</v>
      </c>
      <c r="E8" s="88" t="s">
        <v>7</v>
      </c>
      <c r="F8" s="88" t="s">
        <v>8</v>
      </c>
      <c r="G8" s="91" t="s">
        <v>149</v>
      </c>
      <c r="H8" s="91" t="s">
        <v>158</v>
      </c>
      <c r="I8" s="94" t="s">
        <v>176</v>
      </c>
    </row>
    <row r="9" spans="1:9" s="3" customFormat="1" ht="15">
      <c r="A9" s="88"/>
      <c r="B9" s="92"/>
      <c r="C9" s="88"/>
      <c r="D9" s="88"/>
      <c r="E9" s="88"/>
      <c r="F9" s="88"/>
      <c r="G9" s="91"/>
      <c r="H9" s="91"/>
      <c r="I9" s="94"/>
    </row>
    <row r="10" spans="1:16" s="3" customFormat="1" ht="15">
      <c r="A10" s="34">
        <v>1</v>
      </c>
      <c r="B10" s="35">
        <v>2</v>
      </c>
      <c r="C10" s="34">
        <v>3</v>
      </c>
      <c r="D10" s="34">
        <v>4</v>
      </c>
      <c r="E10" s="34">
        <v>5</v>
      </c>
      <c r="F10" s="35">
        <v>6</v>
      </c>
      <c r="G10" s="35">
        <v>7</v>
      </c>
      <c r="H10" s="35">
        <v>8</v>
      </c>
      <c r="I10" s="34">
        <v>9</v>
      </c>
      <c r="P10" s="4"/>
    </row>
    <row r="11" spans="1:16" s="3" customFormat="1" ht="53.25" customHeight="1">
      <c r="A11" s="13" t="s">
        <v>46</v>
      </c>
      <c r="B11" s="14">
        <v>703</v>
      </c>
      <c r="C11" s="15"/>
      <c r="D11" s="15"/>
      <c r="E11" s="15"/>
      <c r="F11" s="16"/>
      <c r="G11" s="17">
        <f>G195-G190</f>
        <v>21177.300000000003</v>
      </c>
      <c r="H11" s="17">
        <f>H195-H190</f>
        <v>11592</v>
      </c>
      <c r="I11" s="17">
        <f>I195-I190</f>
        <v>11353.099999999999</v>
      </c>
      <c r="P11" s="4"/>
    </row>
    <row r="12" spans="1:16" s="3" customFormat="1" ht="21.75" customHeight="1">
      <c r="A12" s="52" t="s">
        <v>92</v>
      </c>
      <c r="B12" s="55">
        <v>703</v>
      </c>
      <c r="C12" s="56" t="s">
        <v>4</v>
      </c>
      <c r="D12" s="56"/>
      <c r="E12" s="55"/>
      <c r="F12" s="16"/>
      <c r="G12" s="17">
        <f>G13+G22+G27</f>
        <v>5788.700000000001</v>
      </c>
      <c r="H12" s="17">
        <f>H13+H22+H27</f>
        <v>3949.9</v>
      </c>
      <c r="I12" s="17">
        <f>I13+I22+I27</f>
        <v>3872.9</v>
      </c>
      <c r="P12" s="4"/>
    </row>
    <row r="13" spans="1:16" s="3" customFormat="1" ht="95.25" customHeight="1">
      <c r="A13" s="53" t="s">
        <v>88</v>
      </c>
      <c r="B13" s="57">
        <v>703</v>
      </c>
      <c r="C13" s="58" t="s">
        <v>4</v>
      </c>
      <c r="D13" s="58" t="s">
        <v>10</v>
      </c>
      <c r="E13" s="55"/>
      <c r="F13" s="16"/>
      <c r="G13" s="60">
        <f aca="true" t="shared" si="0" ref="G13:I14">G14</f>
        <v>2227</v>
      </c>
      <c r="H13" s="60">
        <f t="shared" si="0"/>
        <v>1550</v>
      </c>
      <c r="I13" s="60">
        <f t="shared" si="0"/>
        <v>1550</v>
      </c>
      <c r="P13" s="4"/>
    </row>
    <row r="14" spans="1:16" s="3" customFormat="1" ht="31.5" customHeight="1">
      <c r="A14" s="54" t="s">
        <v>89</v>
      </c>
      <c r="B14" s="57">
        <v>703</v>
      </c>
      <c r="C14" s="58" t="s">
        <v>4</v>
      </c>
      <c r="D14" s="58" t="s">
        <v>10</v>
      </c>
      <c r="E14" s="59">
        <v>99</v>
      </c>
      <c r="F14" s="16"/>
      <c r="G14" s="60">
        <f t="shared" si="0"/>
        <v>2227</v>
      </c>
      <c r="H14" s="60">
        <f t="shared" si="0"/>
        <v>1550</v>
      </c>
      <c r="I14" s="60">
        <f t="shared" si="0"/>
        <v>1550</v>
      </c>
      <c r="P14" s="4"/>
    </row>
    <row r="15" spans="1:16" s="3" customFormat="1" ht="18.75" customHeight="1">
      <c r="A15" s="54" t="s">
        <v>90</v>
      </c>
      <c r="B15" s="57">
        <v>703</v>
      </c>
      <c r="C15" s="58" t="s">
        <v>4</v>
      </c>
      <c r="D15" s="58" t="s">
        <v>10</v>
      </c>
      <c r="E15" s="59" t="s">
        <v>91</v>
      </c>
      <c r="F15" s="16"/>
      <c r="G15" s="60">
        <f>G16+G18+G20</f>
        <v>2227</v>
      </c>
      <c r="H15" s="60">
        <f>H16+H18+H20</f>
        <v>1550</v>
      </c>
      <c r="I15" s="60">
        <f>I16+I18+I20</f>
        <v>1550</v>
      </c>
      <c r="P15" s="4"/>
    </row>
    <row r="16" spans="1:9" s="2" customFormat="1" ht="29.25" customHeight="1">
      <c r="A16" s="33" t="s">
        <v>54</v>
      </c>
      <c r="B16" s="18">
        <v>703</v>
      </c>
      <c r="C16" s="19" t="s">
        <v>4</v>
      </c>
      <c r="D16" s="19" t="s">
        <v>10</v>
      </c>
      <c r="E16" s="36" t="s">
        <v>11</v>
      </c>
      <c r="F16" s="18"/>
      <c r="G16" s="37">
        <f>G17</f>
        <v>999</v>
      </c>
      <c r="H16" s="37">
        <f>H17</f>
        <v>538</v>
      </c>
      <c r="I16" s="37">
        <f>I17</f>
        <v>538</v>
      </c>
    </row>
    <row r="17" spans="1:9" ht="79.5" customHeight="1">
      <c r="A17" s="39" t="s">
        <v>56</v>
      </c>
      <c r="B17" s="18">
        <v>703</v>
      </c>
      <c r="C17" s="19" t="s">
        <v>4</v>
      </c>
      <c r="D17" s="19" t="s">
        <v>10</v>
      </c>
      <c r="E17" s="22" t="s">
        <v>11</v>
      </c>
      <c r="F17" s="21">
        <v>100</v>
      </c>
      <c r="G17" s="20">
        <v>999</v>
      </c>
      <c r="H17" s="20">
        <v>538</v>
      </c>
      <c r="I17" s="20">
        <v>538</v>
      </c>
    </row>
    <row r="18" spans="1:9" ht="30" customHeight="1">
      <c r="A18" s="76" t="s">
        <v>58</v>
      </c>
      <c r="B18" s="18">
        <v>703</v>
      </c>
      <c r="C18" s="19" t="s">
        <v>4</v>
      </c>
      <c r="D18" s="19" t="s">
        <v>10</v>
      </c>
      <c r="E18" s="36" t="s">
        <v>12</v>
      </c>
      <c r="F18" s="21"/>
      <c r="G18" s="37">
        <f>G19</f>
        <v>78</v>
      </c>
      <c r="H18" s="37">
        <f>H19</f>
        <v>78</v>
      </c>
      <c r="I18" s="37">
        <f>I19</f>
        <v>78</v>
      </c>
    </row>
    <row r="19" spans="1:9" ht="39" customHeight="1">
      <c r="A19" s="38" t="s">
        <v>55</v>
      </c>
      <c r="B19" s="18">
        <v>703</v>
      </c>
      <c r="C19" s="19" t="s">
        <v>4</v>
      </c>
      <c r="D19" s="19" t="s">
        <v>10</v>
      </c>
      <c r="E19" s="22" t="s">
        <v>12</v>
      </c>
      <c r="F19" s="21">
        <v>200</v>
      </c>
      <c r="G19" s="20">
        <v>78</v>
      </c>
      <c r="H19" s="20">
        <v>78</v>
      </c>
      <c r="I19" s="20">
        <v>78</v>
      </c>
    </row>
    <row r="20" spans="1:9" ht="27" customHeight="1">
      <c r="A20" s="33" t="s">
        <v>57</v>
      </c>
      <c r="B20" s="18">
        <v>703</v>
      </c>
      <c r="C20" s="19" t="s">
        <v>4</v>
      </c>
      <c r="D20" s="19" t="s">
        <v>10</v>
      </c>
      <c r="E20" s="36" t="s">
        <v>35</v>
      </c>
      <c r="F20" s="18"/>
      <c r="G20" s="37">
        <f>G21</f>
        <v>1150</v>
      </c>
      <c r="H20" s="37">
        <f>H21</f>
        <v>934</v>
      </c>
      <c r="I20" s="37">
        <f>I21</f>
        <v>934</v>
      </c>
    </row>
    <row r="21" spans="1:9" ht="66" customHeight="1">
      <c r="A21" s="39" t="s">
        <v>56</v>
      </c>
      <c r="B21" s="18">
        <v>703</v>
      </c>
      <c r="C21" s="19" t="s">
        <v>4</v>
      </c>
      <c r="D21" s="19" t="s">
        <v>10</v>
      </c>
      <c r="E21" s="22" t="s">
        <v>35</v>
      </c>
      <c r="F21" s="21">
        <v>100</v>
      </c>
      <c r="G21" s="20">
        <v>1150</v>
      </c>
      <c r="H21" s="20">
        <v>934</v>
      </c>
      <c r="I21" s="20">
        <v>934</v>
      </c>
    </row>
    <row r="22" spans="1:9" ht="24.75" customHeight="1">
      <c r="A22" s="53" t="s">
        <v>38</v>
      </c>
      <c r="B22" s="18">
        <v>703</v>
      </c>
      <c r="C22" s="19" t="s">
        <v>4</v>
      </c>
      <c r="D22" s="19" t="s">
        <v>13</v>
      </c>
      <c r="E22" s="22"/>
      <c r="F22" s="21"/>
      <c r="G22" s="20">
        <f aca="true" t="shared" si="1" ref="G22:I25">G23</f>
        <v>20</v>
      </c>
      <c r="H22" s="20">
        <f t="shared" si="1"/>
        <v>20</v>
      </c>
      <c r="I22" s="20">
        <f t="shared" si="1"/>
        <v>20</v>
      </c>
    </row>
    <row r="23" spans="1:9" ht="24.75" customHeight="1">
      <c r="A23" s="54" t="s">
        <v>89</v>
      </c>
      <c r="B23" s="57">
        <v>703</v>
      </c>
      <c r="C23" s="58" t="s">
        <v>4</v>
      </c>
      <c r="D23" s="58" t="s">
        <v>13</v>
      </c>
      <c r="E23" s="59">
        <v>99</v>
      </c>
      <c r="F23" s="21"/>
      <c r="G23" s="20">
        <f t="shared" si="1"/>
        <v>20</v>
      </c>
      <c r="H23" s="20">
        <f t="shared" si="1"/>
        <v>20</v>
      </c>
      <c r="I23" s="20">
        <f t="shared" si="1"/>
        <v>20</v>
      </c>
    </row>
    <row r="24" spans="1:9" ht="24.75" customHeight="1">
      <c r="A24" s="54" t="s">
        <v>90</v>
      </c>
      <c r="B24" s="57">
        <v>703</v>
      </c>
      <c r="C24" s="58" t="s">
        <v>4</v>
      </c>
      <c r="D24" s="58" t="s">
        <v>13</v>
      </c>
      <c r="E24" s="59" t="s">
        <v>91</v>
      </c>
      <c r="F24" s="21"/>
      <c r="G24" s="20">
        <f t="shared" si="1"/>
        <v>20</v>
      </c>
      <c r="H24" s="20">
        <f t="shared" si="1"/>
        <v>20</v>
      </c>
      <c r="I24" s="20">
        <f t="shared" si="1"/>
        <v>20</v>
      </c>
    </row>
    <row r="25" spans="1:9" ht="27" customHeight="1">
      <c r="A25" s="33" t="s">
        <v>94</v>
      </c>
      <c r="B25" s="18">
        <v>703</v>
      </c>
      <c r="C25" s="19" t="s">
        <v>4</v>
      </c>
      <c r="D25" s="19" t="s">
        <v>13</v>
      </c>
      <c r="E25" s="40" t="s">
        <v>40</v>
      </c>
      <c r="F25" s="21"/>
      <c r="G25" s="37">
        <f t="shared" si="1"/>
        <v>20</v>
      </c>
      <c r="H25" s="37">
        <f t="shared" si="1"/>
        <v>20</v>
      </c>
      <c r="I25" s="37">
        <f t="shared" si="1"/>
        <v>20</v>
      </c>
    </row>
    <row r="26" spans="1:9" ht="22.5" customHeight="1">
      <c r="A26" s="41" t="s">
        <v>59</v>
      </c>
      <c r="B26" s="18">
        <v>703</v>
      </c>
      <c r="C26" s="19" t="s">
        <v>4</v>
      </c>
      <c r="D26" s="19" t="s">
        <v>13</v>
      </c>
      <c r="E26" s="23" t="s">
        <v>40</v>
      </c>
      <c r="F26" s="21" t="s">
        <v>39</v>
      </c>
      <c r="G26" s="20">
        <v>20</v>
      </c>
      <c r="H26" s="20">
        <v>20</v>
      </c>
      <c r="I26" s="20">
        <v>20</v>
      </c>
    </row>
    <row r="27" spans="1:9" ht="22.5" customHeight="1">
      <c r="A27" s="53" t="s">
        <v>95</v>
      </c>
      <c r="B27" s="18">
        <v>703</v>
      </c>
      <c r="C27" s="19" t="s">
        <v>15</v>
      </c>
      <c r="D27" s="19" t="s">
        <v>14</v>
      </c>
      <c r="E27" s="23"/>
      <c r="F27" s="21"/>
      <c r="G27" s="20">
        <f aca="true" t="shared" si="2" ref="G27:I28">G28</f>
        <v>3541.7000000000003</v>
      </c>
      <c r="H27" s="20">
        <f t="shared" si="2"/>
        <v>2379.9</v>
      </c>
      <c r="I27" s="20">
        <f t="shared" si="2"/>
        <v>2302.9</v>
      </c>
    </row>
    <row r="28" spans="1:9" ht="26.25" customHeight="1">
      <c r="A28" s="54" t="s">
        <v>89</v>
      </c>
      <c r="B28" s="18">
        <v>703</v>
      </c>
      <c r="C28" s="19" t="s">
        <v>15</v>
      </c>
      <c r="D28" s="19" t="s">
        <v>14</v>
      </c>
      <c r="E28" s="59">
        <v>99</v>
      </c>
      <c r="F28" s="21"/>
      <c r="G28" s="20">
        <f t="shared" si="2"/>
        <v>3541.7000000000003</v>
      </c>
      <c r="H28" s="20">
        <f t="shared" si="2"/>
        <v>2379.9</v>
      </c>
      <c r="I28" s="20">
        <f t="shared" si="2"/>
        <v>2302.9</v>
      </c>
    </row>
    <row r="29" spans="1:9" ht="22.5" customHeight="1">
      <c r="A29" s="54" t="s">
        <v>90</v>
      </c>
      <c r="B29" s="18">
        <v>703</v>
      </c>
      <c r="C29" s="19" t="s">
        <v>15</v>
      </c>
      <c r="D29" s="19" t="s">
        <v>14</v>
      </c>
      <c r="E29" s="59" t="s">
        <v>91</v>
      </c>
      <c r="F29" s="21"/>
      <c r="G29" s="20">
        <f>G30+G32+G36+G40+G42+G44</f>
        <v>3541.7000000000003</v>
      </c>
      <c r="H29" s="20">
        <f>H30+H32+H36+H40+H42+H44</f>
        <v>2379.9</v>
      </c>
      <c r="I29" s="20">
        <f>I30+I32+I36+I40+I42+I44</f>
        <v>2302.9</v>
      </c>
    </row>
    <row r="30" spans="1:9" ht="34.5" customHeight="1">
      <c r="A30" s="42" t="s">
        <v>58</v>
      </c>
      <c r="B30" s="18">
        <v>703</v>
      </c>
      <c r="C30" s="19" t="s">
        <v>4</v>
      </c>
      <c r="D30" s="19" t="s">
        <v>14</v>
      </c>
      <c r="E30" s="36" t="s">
        <v>12</v>
      </c>
      <c r="F30" s="18"/>
      <c r="G30" s="37">
        <f>G31</f>
        <v>33.4</v>
      </c>
      <c r="H30" s="37">
        <f>H31</f>
        <v>0</v>
      </c>
      <c r="I30" s="37">
        <f>I31</f>
        <v>0</v>
      </c>
    </row>
    <row r="31" spans="1:9" ht="21" customHeight="1">
      <c r="A31" s="38" t="s">
        <v>60</v>
      </c>
      <c r="B31" s="18">
        <v>703</v>
      </c>
      <c r="C31" s="19" t="s">
        <v>15</v>
      </c>
      <c r="D31" s="19" t="s">
        <v>14</v>
      </c>
      <c r="E31" s="22" t="s">
        <v>12</v>
      </c>
      <c r="F31" s="21">
        <v>500</v>
      </c>
      <c r="G31" s="20">
        <v>33.4</v>
      </c>
      <c r="H31" s="20">
        <v>0</v>
      </c>
      <c r="I31" s="20">
        <v>0</v>
      </c>
    </row>
    <row r="32" spans="1:9" ht="32.25" customHeight="1">
      <c r="A32" s="42" t="s">
        <v>61</v>
      </c>
      <c r="B32" s="18">
        <v>703</v>
      </c>
      <c r="C32" s="19" t="s">
        <v>4</v>
      </c>
      <c r="D32" s="19" t="s">
        <v>14</v>
      </c>
      <c r="E32" s="36" t="s">
        <v>16</v>
      </c>
      <c r="F32" s="18"/>
      <c r="G32" s="44">
        <f>G33+G34+G35</f>
        <v>2255</v>
      </c>
      <c r="H32" s="44">
        <f>H33+H34+H35</f>
        <v>1967.9</v>
      </c>
      <c r="I32" s="44">
        <f>I33+I34+I35</f>
        <v>1927.9</v>
      </c>
    </row>
    <row r="33" spans="1:9" ht="77.25" customHeight="1">
      <c r="A33" s="39" t="s">
        <v>56</v>
      </c>
      <c r="B33" s="18">
        <v>703</v>
      </c>
      <c r="C33" s="19" t="s">
        <v>4</v>
      </c>
      <c r="D33" s="19" t="s">
        <v>14</v>
      </c>
      <c r="E33" s="22" t="s">
        <v>16</v>
      </c>
      <c r="F33" s="21">
        <v>100</v>
      </c>
      <c r="G33" s="30">
        <v>1896</v>
      </c>
      <c r="H33" s="30">
        <v>1909</v>
      </c>
      <c r="I33" s="30">
        <v>1909</v>
      </c>
    </row>
    <row r="34" spans="1:9" ht="26.25" customHeight="1">
      <c r="A34" s="38" t="s">
        <v>55</v>
      </c>
      <c r="B34" s="18">
        <v>703</v>
      </c>
      <c r="C34" s="19" t="s">
        <v>4</v>
      </c>
      <c r="D34" s="19" t="s">
        <v>14</v>
      </c>
      <c r="E34" s="22" t="s">
        <v>16</v>
      </c>
      <c r="F34" s="21">
        <v>200</v>
      </c>
      <c r="G34" s="20">
        <v>329</v>
      </c>
      <c r="H34" s="20">
        <v>58.9</v>
      </c>
      <c r="I34" s="20">
        <v>18.9</v>
      </c>
    </row>
    <row r="35" spans="1:9" ht="22.5" customHeight="1">
      <c r="A35" s="41" t="s">
        <v>59</v>
      </c>
      <c r="B35" s="18">
        <v>703</v>
      </c>
      <c r="C35" s="19" t="s">
        <v>4</v>
      </c>
      <c r="D35" s="19" t="s">
        <v>14</v>
      </c>
      <c r="E35" s="22" t="s">
        <v>16</v>
      </c>
      <c r="F35" s="21">
        <v>800</v>
      </c>
      <c r="G35" s="20">
        <v>30</v>
      </c>
      <c r="H35" s="20">
        <v>0</v>
      </c>
      <c r="I35" s="20">
        <v>0</v>
      </c>
    </row>
    <row r="36" spans="1:9" ht="32.25" customHeight="1">
      <c r="A36" s="42" t="s">
        <v>148</v>
      </c>
      <c r="B36" s="18">
        <v>703</v>
      </c>
      <c r="C36" s="19" t="s">
        <v>4</v>
      </c>
      <c r="D36" s="19" t="s">
        <v>14</v>
      </c>
      <c r="E36" s="36" t="s">
        <v>147</v>
      </c>
      <c r="F36" s="18"/>
      <c r="G36" s="44">
        <f>G37+G38+G39</f>
        <v>813</v>
      </c>
      <c r="H36" s="44">
        <f>H37+H38+H39</f>
        <v>399</v>
      </c>
      <c r="I36" s="44">
        <f>I37+I38+I39</f>
        <v>362</v>
      </c>
    </row>
    <row r="37" spans="1:9" ht="77.25" customHeight="1">
      <c r="A37" s="39" t="s">
        <v>56</v>
      </c>
      <c r="B37" s="18">
        <v>703</v>
      </c>
      <c r="C37" s="19" t="s">
        <v>4</v>
      </c>
      <c r="D37" s="19" t="s">
        <v>14</v>
      </c>
      <c r="E37" s="22" t="s">
        <v>147</v>
      </c>
      <c r="F37" s="21">
        <v>100</v>
      </c>
      <c r="G37" s="30">
        <v>365</v>
      </c>
      <c r="H37" s="30">
        <v>352</v>
      </c>
      <c r="I37" s="30">
        <v>352</v>
      </c>
    </row>
    <row r="38" spans="1:9" ht="44.25" customHeight="1">
      <c r="A38" s="38" t="s">
        <v>55</v>
      </c>
      <c r="B38" s="18">
        <v>703</v>
      </c>
      <c r="C38" s="19" t="s">
        <v>4</v>
      </c>
      <c r="D38" s="19" t="s">
        <v>14</v>
      </c>
      <c r="E38" s="22" t="s">
        <v>147</v>
      </c>
      <c r="F38" s="21">
        <v>200</v>
      </c>
      <c r="G38" s="20">
        <v>438</v>
      </c>
      <c r="H38" s="20">
        <v>47</v>
      </c>
      <c r="I38" s="20">
        <v>10</v>
      </c>
    </row>
    <row r="39" spans="1:9" ht="26.25" customHeight="1">
      <c r="A39" s="41" t="s">
        <v>59</v>
      </c>
      <c r="B39" s="18">
        <v>703</v>
      </c>
      <c r="C39" s="19" t="s">
        <v>4</v>
      </c>
      <c r="D39" s="19" t="s">
        <v>14</v>
      </c>
      <c r="E39" s="22" t="s">
        <v>147</v>
      </c>
      <c r="F39" s="21">
        <v>800</v>
      </c>
      <c r="G39" s="20">
        <v>10</v>
      </c>
      <c r="H39" s="20">
        <v>0</v>
      </c>
      <c r="I39" s="20">
        <v>0</v>
      </c>
    </row>
    <row r="40" spans="1:9" ht="45" customHeight="1">
      <c r="A40" s="43" t="s">
        <v>93</v>
      </c>
      <c r="B40" s="18">
        <v>703</v>
      </c>
      <c r="C40" s="19" t="s">
        <v>4</v>
      </c>
      <c r="D40" s="19" t="s">
        <v>14</v>
      </c>
      <c r="E40" s="36" t="s">
        <v>37</v>
      </c>
      <c r="F40" s="21"/>
      <c r="G40" s="37">
        <f>G41</f>
        <v>3</v>
      </c>
      <c r="H40" s="37">
        <f>H41</f>
        <v>3</v>
      </c>
      <c r="I40" s="37">
        <f>I41</f>
        <v>3</v>
      </c>
    </row>
    <row r="41" spans="1:9" ht="19.5" customHeight="1">
      <c r="A41" s="41" t="s">
        <v>59</v>
      </c>
      <c r="B41" s="18">
        <v>703</v>
      </c>
      <c r="C41" s="19" t="s">
        <v>4</v>
      </c>
      <c r="D41" s="19" t="s">
        <v>14</v>
      </c>
      <c r="E41" s="22" t="s">
        <v>37</v>
      </c>
      <c r="F41" s="21">
        <v>800</v>
      </c>
      <c r="G41" s="20">
        <v>3</v>
      </c>
      <c r="H41" s="20">
        <v>3</v>
      </c>
      <c r="I41" s="20">
        <v>3</v>
      </c>
    </row>
    <row r="42" spans="1:9" ht="33" customHeight="1">
      <c r="A42" s="33" t="s">
        <v>202</v>
      </c>
      <c r="B42" s="18">
        <v>703</v>
      </c>
      <c r="C42" s="19" t="s">
        <v>4</v>
      </c>
      <c r="D42" s="19" t="s">
        <v>14</v>
      </c>
      <c r="E42" s="36" t="s">
        <v>203</v>
      </c>
      <c r="F42" s="21"/>
      <c r="G42" s="20">
        <f>G43</f>
        <v>377.3</v>
      </c>
      <c r="H42" s="20">
        <f>H43</f>
        <v>0</v>
      </c>
      <c r="I42" s="20">
        <f>I43</f>
        <v>0</v>
      </c>
    </row>
    <row r="43" spans="1:9" ht="19.5" customHeight="1">
      <c r="A43" s="41" t="s">
        <v>59</v>
      </c>
      <c r="B43" s="18">
        <v>703</v>
      </c>
      <c r="C43" s="19" t="s">
        <v>4</v>
      </c>
      <c r="D43" s="19" t="s">
        <v>14</v>
      </c>
      <c r="E43" s="22" t="s">
        <v>203</v>
      </c>
      <c r="F43" s="21">
        <v>800</v>
      </c>
      <c r="G43" s="20">
        <v>377.3</v>
      </c>
      <c r="H43" s="20">
        <v>0</v>
      </c>
      <c r="I43" s="20">
        <v>0</v>
      </c>
    </row>
    <row r="44" spans="1:9" ht="52.5" customHeight="1">
      <c r="A44" s="43" t="s">
        <v>62</v>
      </c>
      <c r="B44" s="24">
        <v>703</v>
      </c>
      <c r="C44" s="25" t="s">
        <v>4</v>
      </c>
      <c r="D44" s="25" t="s">
        <v>14</v>
      </c>
      <c r="E44" s="27" t="s">
        <v>36</v>
      </c>
      <c r="F44" s="21"/>
      <c r="G44" s="37">
        <f>G45</f>
        <v>60</v>
      </c>
      <c r="H44" s="37">
        <f>H45</f>
        <v>10</v>
      </c>
      <c r="I44" s="37">
        <f>I45</f>
        <v>10</v>
      </c>
    </row>
    <row r="45" spans="1:9" ht="39" customHeight="1">
      <c r="A45" s="38" t="s">
        <v>55</v>
      </c>
      <c r="B45" s="24">
        <v>703</v>
      </c>
      <c r="C45" s="25" t="s">
        <v>4</v>
      </c>
      <c r="D45" s="25" t="s">
        <v>14</v>
      </c>
      <c r="E45" s="24" t="s">
        <v>36</v>
      </c>
      <c r="F45" s="27">
        <v>200</v>
      </c>
      <c r="G45" s="26">
        <v>60</v>
      </c>
      <c r="H45" s="26">
        <v>10</v>
      </c>
      <c r="I45" s="26">
        <v>10</v>
      </c>
    </row>
    <row r="46" spans="1:9" ht="28.5" customHeight="1">
      <c r="A46" s="63" t="s">
        <v>97</v>
      </c>
      <c r="B46" s="66" t="s">
        <v>98</v>
      </c>
      <c r="C46" s="66" t="s">
        <v>17</v>
      </c>
      <c r="D46" s="25"/>
      <c r="E46" s="24"/>
      <c r="F46" s="27"/>
      <c r="G46" s="26">
        <f aca="true" t="shared" si="3" ref="G46:I49">G47</f>
        <v>239.6</v>
      </c>
      <c r="H46" s="26">
        <f t="shared" si="3"/>
        <v>247.2</v>
      </c>
      <c r="I46" s="26">
        <f t="shared" si="3"/>
        <v>255.3</v>
      </c>
    </row>
    <row r="47" spans="1:9" ht="33.75" customHeight="1">
      <c r="A47" s="65" t="s">
        <v>96</v>
      </c>
      <c r="B47" s="25" t="s">
        <v>98</v>
      </c>
      <c r="C47" s="25" t="s">
        <v>17</v>
      </c>
      <c r="D47" s="25" t="s">
        <v>18</v>
      </c>
      <c r="E47" s="24"/>
      <c r="F47" s="27"/>
      <c r="G47" s="26">
        <f t="shared" si="3"/>
        <v>239.6</v>
      </c>
      <c r="H47" s="26">
        <f t="shared" si="3"/>
        <v>247.2</v>
      </c>
      <c r="I47" s="26">
        <f t="shared" si="3"/>
        <v>255.3</v>
      </c>
    </row>
    <row r="48" spans="1:9" ht="28.5" customHeight="1">
      <c r="A48" s="54" t="s">
        <v>89</v>
      </c>
      <c r="B48" s="18">
        <v>703</v>
      </c>
      <c r="C48" s="19" t="s">
        <v>17</v>
      </c>
      <c r="D48" s="19" t="s">
        <v>18</v>
      </c>
      <c r="E48" s="59">
        <v>99</v>
      </c>
      <c r="F48" s="27"/>
      <c r="G48" s="26">
        <f t="shared" si="3"/>
        <v>239.6</v>
      </c>
      <c r="H48" s="26">
        <f t="shared" si="3"/>
        <v>247.2</v>
      </c>
      <c r="I48" s="26">
        <f t="shared" si="3"/>
        <v>255.3</v>
      </c>
    </row>
    <row r="49" spans="1:9" ht="16.5" customHeight="1">
      <c r="A49" s="54" t="s">
        <v>90</v>
      </c>
      <c r="B49" s="18">
        <v>703</v>
      </c>
      <c r="C49" s="19" t="s">
        <v>17</v>
      </c>
      <c r="D49" s="19" t="s">
        <v>18</v>
      </c>
      <c r="E49" s="59" t="s">
        <v>91</v>
      </c>
      <c r="F49" s="27"/>
      <c r="G49" s="26">
        <f t="shared" si="3"/>
        <v>239.6</v>
      </c>
      <c r="H49" s="26">
        <f t="shared" si="3"/>
        <v>247.2</v>
      </c>
      <c r="I49" s="26">
        <f t="shared" si="3"/>
        <v>255.3</v>
      </c>
    </row>
    <row r="50" spans="1:9" ht="43.5" customHeight="1">
      <c r="A50" s="42" t="s">
        <v>174</v>
      </c>
      <c r="B50" s="24">
        <v>703</v>
      </c>
      <c r="C50" s="25" t="s">
        <v>17</v>
      </c>
      <c r="D50" s="25" t="s">
        <v>18</v>
      </c>
      <c r="E50" s="27" t="s">
        <v>19</v>
      </c>
      <c r="F50" s="27"/>
      <c r="G50" s="45">
        <f>G51+G52</f>
        <v>239.6</v>
      </c>
      <c r="H50" s="45">
        <f>H51+H52</f>
        <v>247.2</v>
      </c>
      <c r="I50" s="45">
        <f>I51+I52</f>
        <v>255.3</v>
      </c>
    </row>
    <row r="51" spans="1:9" ht="66.75" customHeight="1">
      <c r="A51" s="39" t="s">
        <v>56</v>
      </c>
      <c r="B51" s="24">
        <v>703</v>
      </c>
      <c r="C51" s="25" t="s">
        <v>17</v>
      </c>
      <c r="D51" s="25" t="s">
        <v>18</v>
      </c>
      <c r="E51" s="24" t="s">
        <v>19</v>
      </c>
      <c r="F51" s="27">
        <v>100</v>
      </c>
      <c r="G51" s="26">
        <v>217</v>
      </c>
      <c r="H51" s="26">
        <v>217</v>
      </c>
      <c r="I51" s="26">
        <v>217</v>
      </c>
    </row>
    <row r="52" spans="1:9" ht="41.25" customHeight="1">
      <c r="A52" s="38" t="s">
        <v>55</v>
      </c>
      <c r="B52" s="24">
        <v>703</v>
      </c>
      <c r="C52" s="25" t="s">
        <v>17</v>
      </c>
      <c r="D52" s="25" t="s">
        <v>18</v>
      </c>
      <c r="E52" s="24" t="s">
        <v>19</v>
      </c>
      <c r="F52" s="27" t="s">
        <v>1</v>
      </c>
      <c r="G52" s="26">
        <v>22.6</v>
      </c>
      <c r="H52" s="26">
        <v>30.2</v>
      </c>
      <c r="I52" s="26">
        <v>38.3</v>
      </c>
    </row>
    <row r="53" spans="1:9" ht="33" customHeight="1">
      <c r="A53" s="67" t="s">
        <v>99</v>
      </c>
      <c r="B53" s="27">
        <v>703</v>
      </c>
      <c r="C53" s="66" t="s">
        <v>18</v>
      </c>
      <c r="D53" s="25"/>
      <c r="E53" s="24"/>
      <c r="F53" s="27"/>
      <c r="G53" s="26">
        <f>G54</f>
        <v>623</v>
      </c>
      <c r="H53" s="26">
        <f>H54</f>
        <v>50</v>
      </c>
      <c r="I53" s="26">
        <f>I54</f>
        <v>50</v>
      </c>
    </row>
    <row r="54" spans="1:9" ht="60.75" customHeight="1">
      <c r="A54" s="65" t="s">
        <v>178</v>
      </c>
      <c r="B54" s="24">
        <v>703</v>
      </c>
      <c r="C54" s="25" t="s">
        <v>18</v>
      </c>
      <c r="D54" s="25" t="s">
        <v>30</v>
      </c>
      <c r="E54" s="24"/>
      <c r="F54" s="27"/>
      <c r="G54" s="26">
        <f>G55+G70</f>
        <v>623</v>
      </c>
      <c r="H54" s="26">
        <f>H55+H70</f>
        <v>50</v>
      </c>
      <c r="I54" s="26">
        <f>I55+I70</f>
        <v>50</v>
      </c>
    </row>
    <row r="55" spans="1:9" ht="83.25" customHeight="1">
      <c r="A55" s="68" t="s">
        <v>162</v>
      </c>
      <c r="B55" s="24">
        <v>703</v>
      </c>
      <c r="C55" s="25" t="s">
        <v>18</v>
      </c>
      <c r="D55" s="25" t="s">
        <v>30</v>
      </c>
      <c r="E55" s="29" t="s">
        <v>18</v>
      </c>
      <c r="F55" s="27"/>
      <c r="G55" s="26">
        <f>G56+G67</f>
        <v>250</v>
      </c>
      <c r="H55" s="26">
        <f>H56</f>
        <v>50</v>
      </c>
      <c r="I55" s="26">
        <f>I56</f>
        <v>50</v>
      </c>
    </row>
    <row r="56" spans="1:9" ht="60" customHeight="1">
      <c r="A56" s="54" t="s">
        <v>100</v>
      </c>
      <c r="B56" s="24">
        <v>703</v>
      </c>
      <c r="C56" s="25" t="s">
        <v>18</v>
      </c>
      <c r="D56" s="25" t="s">
        <v>30</v>
      </c>
      <c r="E56" s="28" t="s">
        <v>101</v>
      </c>
      <c r="F56" s="27"/>
      <c r="G56" s="26">
        <f>G57+G59+G61+G64+G65</f>
        <v>244.2</v>
      </c>
      <c r="H56" s="26">
        <f>H57+H59+H61+H64+H65</f>
        <v>50</v>
      </c>
      <c r="I56" s="26">
        <f>I57+I59+I61+I64+I65</f>
        <v>50</v>
      </c>
    </row>
    <row r="57" spans="1:9" ht="30" customHeight="1">
      <c r="A57" s="42" t="s">
        <v>63</v>
      </c>
      <c r="B57" s="24">
        <v>703</v>
      </c>
      <c r="C57" s="25" t="s">
        <v>18</v>
      </c>
      <c r="D57" s="25" t="s">
        <v>30</v>
      </c>
      <c r="E57" s="46" t="s">
        <v>21</v>
      </c>
      <c r="F57" s="24"/>
      <c r="G57" s="45">
        <f>G58</f>
        <v>42</v>
      </c>
      <c r="H57" s="45">
        <f>H58</f>
        <v>40</v>
      </c>
      <c r="I57" s="45">
        <f>I58</f>
        <v>40</v>
      </c>
    </row>
    <row r="58" spans="1:9" ht="41.25" customHeight="1">
      <c r="A58" s="38" t="s">
        <v>55</v>
      </c>
      <c r="B58" s="24">
        <v>703</v>
      </c>
      <c r="C58" s="25" t="s">
        <v>18</v>
      </c>
      <c r="D58" s="25" t="s">
        <v>30</v>
      </c>
      <c r="E58" s="29" t="s">
        <v>21</v>
      </c>
      <c r="F58" s="27">
        <v>200</v>
      </c>
      <c r="G58" s="26">
        <v>42</v>
      </c>
      <c r="H58" s="26">
        <v>40</v>
      </c>
      <c r="I58" s="26">
        <v>40</v>
      </c>
    </row>
    <row r="59" spans="1:9" ht="26.25" customHeight="1">
      <c r="A59" s="42" t="s">
        <v>205</v>
      </c>
      <c r="B59" s="24">
        <v>703</v>
      </c>
      <c r="C59" s="25" t="s">
        <v>18</v>
      </c>
      <c r="D59" s="25" t="s">
        <v>30</v>
      </c>
      <c r="E59" s="29" t="s">
        <v>206</v>
      </c>
      <c r="F59" s="47"/>
      <c r="G59" s="26">
        <f>G60</f>
        <v>17.2</v>
      </c>
      <c r="H59" s="26">
        <f>H60</f>
        <v>0</v>
      </c>
      <c r="I59" s="26">
        <f>I60</f>
        <v>0</v>
      </c>
    </row>
    <row r="60" spans="1:9" ht="41.25" customHeight="1">
      <c r="A60" s="38" t="s">
        <v>55</v>
      </c>
      <c r="B60" s="24">
        <v>703</v>
      </c>
      <c r="C60" s="25" t="s">
        <v>18</v>
      </c>
      <c r="D60" s="25" t="s">
        <v>30</v>
      </c>
      <c r="E60" s="29" t="s">
        <v>206</v>
      </c>
      <c r="F60" s="27">
        <v>200</v>
      </c>
      <c r="G60" s="26">
        <v>17.2</v>
      </c>
      <c r="H60" s="26">
        <v>0</v>
      </c>
      <c r="I60" s="26">
        <v>0</v>
      </c>
    </row>
    <row r="61" spans="1:9" ht="30.75" customHeight="1">
      <c r="A61" s="48" t="s">
        <v>64</v>
      </c>
      <c r="B61" s="24">
        <v>703</v>
      </c>
      <c r="C61" s="25" t="s">
        <v>18</v>
      </c>
      <c r="D61" s="25" t="s">
        <v>30</v>
      </c>
      <c r="E61" s="46" t="s">
        <v>41</v>
      </c>
      <c r="F61" s="27"/>
      <c r="G61" s="45">
        <f>G62</f>
        <v>15</v>
      </c>
      <c r="H61" s="45">
        <f>H62</f>
        <v>10</v>
      </c>
      <c r="I61" s="45">
        <f>I62</f>
        <v>10</v>
      </c>
    </row>
    <row r="62" spans="1:9" ht="38.25" customHeight="1">
      <c r="A62" s="38" t="s">
        <v>55</v>
      </c>
      <c r="B62" s="24">
        <v>703</v>
      </c>
      <c r="C62" s="25" t="s">
        <v>18</v>
      </c>
      <c r="D62" s="25" t="s">
        <v>30</v>
      </c>
      <c r="E62" s="29" t="s">
        <v>41</v>
      </c>
      <c r="F62" s="27">
        <v>200</v>
      </c>
      <c r="G62" s="26">
        <v>15</v>
      </c>
      <c r="H62" s="26">
        <v>10</v>
      </c>
      <c r="I62" s="26">
        <v>10</v>
      </c>
    </row>
    <row r="63" spans="1:9" ht="38.25" customHeight="1">
      <c r="A63" s="38" t="s">
        <v>177</v>
      </c>
      <c r="B63" s="24">
        <v>703</v>
      </c>
      <c r="C63" s="25" t="s">
        <v>18</v>
      </c>
      <c r="D63" s="25" t="s">
        <v>30</v>
      </c>
      <c r="E63" s="46" t="s">
        <v>179</v>
      </c>
      <c r="F63" s="27"/>
      <c r="G63" s="26">
        <f>G64</f>
        <v>150</v>
      </c>
      <c r="H63" s="26">
        <f>H64</f>
        <v>0</v>
      </c>
      <c r="I63" s="26">
        <f>I64</f>
        <v>0</v>
      </c>
    </row>
    <row r="64" spans="1:9" ht="38.25" customHeight="1">
      <c r="A64" s="38" t="s">
        <v>55</v>
      </c>
      <c r="B64" s="24">
        <v>703</v>
      </c>
      <c r="C64" s="25" t="s">
        <v>18</v>
      </c>
      <c r="D64" s="25" t="s">
        <v>30</v>
      </c>
      <c r="E64" s="29" t="s">
        <v>179</v>
      </c>
      <c r="F64" s="27">
        <v>200</v>
      </c>
      <c r="G64" s="26">
        <v>150</v>
      </c>
      <c r="H64" s="26">
        <v>0</v>
      </c>
      <c r="I64" s="26">
        <v>0</v>
      </c>
    </row>
    <row r="65" spans="1:9" ht="30" customHeight="1">
      <c r="A65" s="42" t="s">
        <v>208</v>
      </c>
      <c r="B65" s="24">
        <v>703</v>
      </c>
      <c r="C65" s="25" t="s">
        <v>18</v>
      </c>
      <c r="D65" s="25" t="s">
        <v>30</v>
      </c>
      <c r="E65" s="46" t="s">
        <v>207</v>
      </c>
      <c r="F65" s="27"/>
      <c r="G65" s="26">
        <f>G66</f>
        <v>20</v>
      </c>
      <c r="H65" s="26">
        <f>H66</f>
        <v>0</v>
      </c>
      <c r="I65" s="26">
        <f>I66</f>
        <v>0</v>
      </c>
    </row>
    <row r="66" spans="1:9" ht="38.25" customHeight="1">
      <c r="A66" s="38" t="s">
        <v>55</v>
      </c>
      <c r="B66" s="24">
        <v>703</v>
      </c>
      <c r="C66" s="25" t="s">
        <v>18</v>
      </c>
      <c r="D66" s="25" t="s">
        <v>30</v>
      </c>
      <c r="E66" s="29" t="s">
        <v>207</v>
      </c>
      <c r="F66" s="27">
        <v>200</v>
      </c>
      <c r="G66" s="26">
        <v>20</v>
      </c>
      <c r="H66" s="26">
        <v>0</v>
      </c>
      <c r="I66" s="26">
        <v>0</v>
      </c>
    </row>
    <row r="67" spans="1:9" ht="38.25" customHeight="1">
      <c r="A67" s="54" t="s">
        <v>209</v>
      </c>
      <c r="B67" s="24">
        <v>703</v>
      </c>
      <c r="C67" s="25" t="s">
        <v>18</v>
      </c>
      <c r="D67" s="25" t="s">
        <v>30</v>
      </c>
      <c r="E67" s="29" t="s">
        <v>210</v>
      </c>
      <c r="F67" s="27"/>
      <c r="G67" s="26">
        <f aca="true" t="shared" si="4" ref="G67:I68">G68</f>
        <v>5.8</v>
      </c>
      <c r="H67" s="26">
        <f t="shared" si="4"/>
        <v>0</v>
      </c>
      <c r="I67" s="26">
        <f t="shared" si="4"/>
        <v>0</v>
      </c>
    </row>
    <row r="68" spans="1:9" ht="63" customHeight="1">
      <c r="A68" s="42" t="s">
        <v>211</v>
      </c>
      <c r="B68" s="24">
        <v>703</v>
      </c>
      <c r="C68" s="25" t="s">
        <v>18</v>
      </c>
      <c r="D68" s="25" t="s">
        <v>30</v>
      </c>
      <c r="E68" s="46" t="s">
        <v>212</v>
      </c>
      <c r="F68" s="27"/>
      <c r="G68" s="26">
        <f t="shared" si="4"/>
        <v>5.8</v>
      </c>
      <c r="H68" s="26">
        <f t="shared" si="4"/>
        <v>0</v>
      </c>
      <c r="I68" s="26">
        <f t="shared" si="4"/>
        <v>0</v>
      </c>
    </row>
    <row r="69" spans="1:9" ht="38.25" customHeight="1">
      <c r="A69" s="38" t="s">
        <v>55</v>
      </c>
      <c r="B69" s="24">
        <v>703</v>
      </c>
      <c r="C69" s="25" t="s">
        <v>18</v>
      </c>
      <c r="D69" s="25" t="s">
        <v>30</v>
      </c>
      <c r="E69" s="29" t="s">
        <v>212</v>
      </c>
      <c r="F69" s="27">
        <v>200</v>
      </c>
      <c r="G69" s="26">
        <v>5.8</v>
      </c>
      <c r="H69" s="26">
        <v>0</v>
      </c>
      <c r="I69" s="26">
        <v>0</v>
      </c>
    </row>
    <row r="70" spans="1:9" ht="49.5" customHeight="1">
      <c r="A70" s="33" t="s">
        <v>155</v>
      </c>
      <c r="B70" s="24">
        <v>703</v>
      </c>
      <c r="C70" s="25" t="s">
        <v>18</v>
      </c>
      <c r="D70" s="25" t="s">
        <v>30</v>
      </c>
      <c r="E70" s="46" t="s">
        <v>156</v>
      </c>
      <c r="F70" s="24"/>
      <c r="G70" s="45">
        <f>G71</f>
        <v>373</v>
      </c>
      <c r="H70" s="45">
        <f>H71</f>
        <v>0</v>
      </c>
      <c r="I70" s="45">
        <f>I71</f>
        <v>0</v>
      </c>
    </row>
    <row r="71" spans="1:9" ht="43.5" customHeight="1">
      <c r="A71" s="38" t="s">
        <v>55</v>
      </c>
      <c r="B71" s="24">
        <v>703</v>
      </c>
      <c r="C71" s="25" t="s">
        <v>18</v>
      </c>
      <c r="D71" s="25" t="s">
        <v>30</v>
      </c>
      <c r="E71" s="29" t="s">
        <v>156</v>
      </c>
      <c r="F71" s="27">
        <v>200</v>
      </c>
      <c r="G71" s="26">
        <v>373</v>
      </c>
      <c r="H71" s="26">
        <v>0</v>
      </c>
      <c r="I71" s="26">
        <v>0</v>
      </c>
    </row>
    <row r="72" spans="1:9" ht="19.5" customHeight="1">
      <c r="A72" s="62" t="s">
        <v>105</v>
      </c>
      <c r="B72" s="27">
        <v>703</v>
      </c>
      <c r="C72" s="66" t="s">
        <v>10</v>
      </c>
      <c r="D72" s="25"/>
      <c r="E72" s="29"/>
      <c r="F72" s="47"/>
      <c r="G72" s="26">
        <f>G73+G78+G89</f>
        <v>5092.6</v>
      </c>
      <c r="H72" s="26">
        <f>H73+H78+H89</f>
        <v>5</v>
      </c>
      <c r="I72" s="26">
        <f>I73+I78+I89</f>
        <v>5</v>
      </c>
    </row>
    <row r="73" spans="1:9" ht="25.5" customHeight="1">
      <c r="A73" s="64" t="s">
        <v>104</v>
      </c>
      <c r="B73" s="24">
        <v>703</v>
      </c>
      <c r="C73" s="25" t="s">
        <v>10</v>
      </c>
      <c r="D73" s="25" t="s">
        <v>20</v>
      </c>
      <c r="E73" s="29"/>
      <c r="F73" s="47"/>
      <c r="G73" s="26">
        <f aca="true" t="shared" si="5" ref="G73:I76">G74</f>
        <v>4667.6</v>
      </c>
      <c r="H73" s="26">
        <f t="shared" si="5"/>
        <v>0</v>
      </c>
      <c r="I73" s="26">
        <f t="shared" si="5"/>
        <v>0</v>
      </c>
    </row>
    <row r="74" spans="1:9" ht="25.5" customHeight="1">
      <c r="A74" s="54" t="s">
        <v>89</v>
      </c>
      <c r="B74" s="24">
        <v>703</v>
      </c>
      <c r="C74" s="25" t="s">
        <v>10</v>
      </c>
      <c r="D74" s="25" t="s">
        <v>20</v>
      </c>
      <c r="E74" s="29" t="s">
        <v>103</v>
      </c>
      <c r="F74" s="47"/>
      <c r="G74" s="26">
        <f t="shared" si="5"/>
        <v>4667.6</v>
      </c>
      <c r="H74" s="26">
        <f t="shared" si="5"/>
        <v>0</v>
      </c>
      <c r="I74" s="26">
        <f t="shared" si="5"/>
        <v>0</v>
      </c>
    </row>
    <row r="75" spans="1:9" ht="21" customHeight="1">
      <c r="A75" s="54" t="s">
        <v>90</v>
      </c>
      <c r="B75" s="24">
        <v>703</v>
      </c>
      <c r="C75" s="25" t="s">
        <v>10</v>
      </c>
      <c r="D75" s="25" t="s">
        <v>20</v>
      </c>
      <c r="E75" s="29" t="s">
        <v>91</v>
      </c>
      <c r="F75" s="47"/>
      <c r="G75" s="26">
        <f t="shared" si="5"/>
        <v>4667.6</v>
      </c>
      <c r="H75" s="26">
        <f t="shared" si="5"/>
        <v>0</v>
      </c>
      <c r="I75" s="26">
        <f t="shared" si="5"/>
        <v>0</v>
      </c>
    </row>
    <row r="76" spans="1:9" ht="38.25">
      <c r="A76" s="42" t="s">
        <v>65</v>
      </c>
      <c r="B76" s="24">
        <v>703</v>
      </c>
      <c r="C76" s="25" t="s">
        <v>10</v>
      </c>
      <c r="D76" s="25" t="s">
        <v>20</v>
      </c>
      <c r="E76" s="46" t="s">
        <v>22</v>
      </c>
      <c r="F76" s="27"/>
      <c r="G76" s="45">
        <f t="shared" si="5"/>
        <v>4667.6</v>
      </c>
      <c r="H76" s="45">
        <f t="shared" si="5"/>
        <v>0</v>
      </c>
      <c r="I76" s="45">
        <f t="shared" si="5"/>
        <v>0</v>
      </c>
    </row>
    <row r="77" spans="1:9" ht="42" customHeight="1">
      <c r="A77" s="38" t="s">
        <v>55</v>
      </c>
      <c r="B77" s="24">
        <v>703</v>
      </c>
      <c r="C77" s="25" t="s">
        <v>10</v>
      </c>
      <c r="D77" s="25" t="s">
        <v>20</v>
      </c>
      <c r="E77" s="29" t="s">
        <v>22</v>
      </c>
      <c r="F77" s="27">
        <v>200</v>
      </c>
      <c r="G77" s="26">
        <v>4667.6</v>
      </c>
      <c r="H77" s="26">
        <v>0</v>
      </c>
      <c r="I77" s="26">
        <v>0</v>
      </c>
    </row>
    <row r="78" spans="1:9" ht="25.5" customHeight="1">
      <c r="A78" s="64" t="s">
        <v>106</v>
      </c>
      <c r="B78" s="24">
        <v>703</v>
      </c>
      <c r="C78" s="25" t="s">
        <v>10</v>
      </c>
      <c r="D78" s="25" t="s">
        <v>30</v>
      </c>
      <c r="E78" s="29"/>
      <c r="F78" s="27"/>
      <c r="G78" s="26">
        <f>G79</f>
        <v>320</v>
      </c>
      <c r="H78" s="26">
        <f>H79</f>
        <v>0</v>
      </c>
      <c r="I78" s="26">
        <f>I79</f>
        <v>0</v>
      </c>
    </row>
    <row r="79" spans="1:9" ht="66" customHeight="1">
      <c r="A79" s="54" t="s">
        <v>173</v>
      </c>
      <c r="B79" s="24">
        <v>703</v>
      </c>
      <c r="C79" s="25" t="s">
        <v>10</v>
      </c>
      <c r="D79" s="25" t="s">
        <v>30</v>
      </c>
      <c r="E79" s="29" t="s">
        <v>20</v>
      </c>
      <c r="F79" s="27"/>
      <c r="G79" s="26">
        <f>G80+G83+G86</f>
        <v>320</v>
      </c>
      <c r="H79" s="26">
        <f>H80+H83+H86</f>
        <v>0</v>
      </c>
      <c r="I79" s="26">
        <f>I80+I83+I86</f>
        <v>0</v>
      </c>
    </row>
    <row r="80" spans="1:9" ht="63" customHeight="1">
      <c r="A80" s="54" t="s">
        <v>107</v>
      </c>
      <c r="B80" s="24">
        <v>703</v>
      </c>
      <c r="C80" s="25" t="s">
        <v>10</v>
      </c>
      <c r="D80" s="25" t="s">
        <v>30</v>
      </c>
      <c r="E80" s="29" t="s">
        <v>108</v>
      </c>
      <c r="F80" s="27"/>
      <c r="G80" s="26">
        <f aca="true" t="shared" si="6" ref="G80:I81">G81</f>
        <v>59</v>
      </c>
      <c r="H80" s="26">
        <f t="shared" si="6"/>
        <v>0</v>
      </c>
      <c r="I80" s="26">
        <f t="shared" si="6"/>
        <v>0</v>
      </c>
    </row>
    <row r="81" spans="1:9" ht="25.5">
      <c r="A81" s="42" t="s">
        <v>66</v>
      </c>
      <c r="B81" s="24">
        <v>703</v>
      </c>
      <c r="C81" s="25" t="s">
        <v>10</v>
      </c>
      <c r="D81" s="25" t="s">
        <v>30</v>
      </c>
      <c r="E81" s="46" t="s">
        <v>50</v>
      </c>
      <c r="F81" s="24"/>
      <c r="G81" s="45">
        <f t="shared" si="6"/>
        <v>59</v>
      </c>
      <c r="H81" s="45">
        <f t="shared" si="6"/>
        <v>0</v>
      </c>
      <c r="I81" s="45">
        <f t="shared" si="6"/>
        <v>0</v>
      </c>
    </row>
    <row r="82" spans="1:9" ht="40.5" customHeight="1">
      <c r="A82" s="38" t="s">
        <v>55</v>
      </c>
      <c r="B82" s="24">
        <v>703</v>
      </c>
      <c r="C82" s="25" t="s">
        <v>10</v>
      </c>
      <c r="D82" s="25" t="s">
        <v>30</v>
      </c>
      <c r="E82" s="29" t="s">
        <v>50</v>
      </c>
      <c r="F82" s="27">
        <v>200</v>
      </c>
      <c r="G82" s="26">
        <v>59</v>
      </c>
      <c r="H82" s="26">
        <v>0</v>
      </c>
      <c r="I82" s="26">
        <v>0</v>
      </c>
    </row>
    <row r="83" spans="1:9" ht="65.25" customHeight="1">
      <c r="A83" s="54" t="s">
        <v>109</v>
      </c>
      <c r="B83" s="24">
        <v>703</v>
      </c>
      <c r="C83" s="25" t="s">
        <v>10</v>
      </c>
      <c r="D83" s="25" t="s">
        <v>30</v>
      </c>
      <c r="E83" s="29" t="s">
        <v>110</v>
      </c>
      <c r="F83" s="27"/>
      <c r="G83" s="26">
        <f aca="true" t="shared" si="7" ref="G83:I84">G84</f>
        <v>89</v>
      </c>
      <c r="H83" s="26">
        <f t="shared" si="7"/>
        <v>0</v>
      </c>
      <c r="I83" s="26">
        <f t="shared" si="7"/>
        <v>0</v>
      </c>
    </row>
    <row r="84" spans="1:9" ht="32.25" customHeight="1">
      <c r="A84" s="42" t="s">
        <v>67</v>
      </c>
      <c r="B84" s="24">
        <v>703</v>
      </c>
      <c r="C84" s="25" t="s">
        <v>10</v>
      </c>
      <c r="D84" s="25" t="s">
        <v>30</v>
      </c>
      <c r="E84" s="46" t="s">
        <v>51</v>
      </c>
      <c r="F84" s="24"/>
      <c r="G84" s="45">
        <f t="shared" si="7"/>
        <v>89</v>
      </c>
      <c r="H84" s="45">
        <f t="shared" si="7"/>
        <v>0</v>
      </c>
      <c r="I84" s="45">
        <f t="shared" si="7"/>
        <v>0</v>
      </c>
    </row>
    <row r="85" spans="1:9" ht="39.75" customHeight="1">
      <c r="A85" s="38" t="s">
        <v>55</v>
      </c>
      <c r="B85" s="24">
        <v>703</v>
      </c>
      <c r="C85" s="25" t="s">
        <v>10</v>
      </c>
      <c r="D85" s="25" t="s">
        <v>30</v>
      </c>
      <c r="E85" s="29" t="s">
        <v>51</v>
      </c>
      <c r="F85" s="27">
        <v>200</v>
      </c>
      <c r="G85" s="26">
        <v>89</v>
      </c>
      <c r="H85" s="26">
        <v>0</v>
      </c>
      <c r="I85" s="26">
        <v>0</v>
      </c>
    </row>
    <row r="86" spans="1:9" ht="67.5" customHeight="1">
      <c r="A86" s="54" t="s">
        <v>111</v>
      </c>
      <c r="B86" s="24">
        <v>703</v>
      </c>
      <c r="C86" s="25" t="s">
        <v>10</v>
      </c>
      <c r="D86" s="25" t="s">
        <v>30</v>
      </c>
      <c r="E86" s="29" t="s">
        <v>112</v>
      </c>
      <c r="F86" s="27"/>
      <c r="G86" s="26">
        <f aca="true" t="shared" si="8" ref="G86:I87">G87</f>
        <v>172</v>
      </c>
      <c r="H86" s="26">
        <f t="shared" si="8"/>
        <v>0</v>
      </c>
      <c r="I86" s="26">
        <f t="shared" si="8"/>
        <v>0</v>
      </c>
    </row>
    <row r="87" spans="1:9" ht="40.5" customHeight="1">
      <c r="A87" s="42" t="s">
        <v>68</v>
      </c>
      <c r="B87" s="24">
        <v>703</v>
      </c>
      <c r="C87" s="25" t="s">
        <v>10</v>
      </c>
      <c r="D87" s="25" t="s">
        <v>30</v>
      </c>
      <c r="E87" s="46" t="s">
        <v>87</v>
      </c>
      <c r="F87" s="24"/>
      <c r="G87" s="45">
        <f t="shared" si="8"/>
        <v>172</v>
      </c>
      <c r="H87" s="45">
        <f t="shared" si="8"/>
        <v>0</v>
      </c>
      <c r="I87" s="45">
        <f t="shared" si="8"/>
        <v>0</v>
      </c>
    </row>
    <row r="88" spans="1:9" ht="39.75" customHeight="1">
      <c r="A88" s="38" t="s">
        <v>55</v>
      </c>
      <c r="B88" s="24">
        <v>703</v>
      </c>
      <c r="C88" s="25" t="s">
        <v>10</v>
      </c>
      <c r="D88" s="25" t="s">
        <v>30</v>
      </c>
      <c r="E88" s="29" t="s">
        <v>87</v>
      </c>
      <c r="F88" s="27">
        <v>200</v>
      </c>
      <c r="G88" s="26">
        <v>172</v>
      </c>
      <c r="H88" s="26">
        <v>0</v>
      </c>
      <c r="I88" s="26">
        <v>0</v>
      </c>
    </row>
    <row r="89" spans="1:9" ht="33.75" customHeight="1">
      <c r="A89" s="70" t="s">
        <v>113</v>
      </c>
      <c r="B89" s="24">
        <v>703</v>
      </c>
      <c r="C89" s="25" t="s">
        <v>10</v>
      </c>
      <c r="D89" s="25" t="s">
        <v>34</v>
      </c>
      <c r="E89" s="29"/>
      <c r="F89" s="27"/>
      <c r="G89" s="26">
        <f>G90+G94</f>
        <v>105</v>
      </c>
      <c r="H89" s="26">
        <f>H90+H94</f>
        <v>5</v>
      </c>
      <c r="I89" s="26">
        <f>I90+I94</f>
        <v>5</v>
      </c>
    </row>
    <row r="90" spans="1:9" ht="66" customHeight="1">
      <c r="A90" s="61" t="s">
        <v>180</v>
      </c>
      <c r="B90" s="24">
        <v>703</v>
      </c>
      <c r="C90" s="25" t="s">
        <v>10</v>
      </c>
      <c r="D90" s="25" t="s">
        <v>34</v>
      </c>
      <c r="E90" s="29" t="s">
        <v>4</v>
      </c>
      <c r="F90" s="27"/>
      <c r="G90" s="26">
        <f aca="true" t="shared" si="9" ref="G90:I92">G91</f>
        <v>5</v>
      </c>
      <c r="H90" s="26">
        <f t="shared" si="9"/>
        <v>5</v>
      </c>
      <c r="I90" s="26">
        <f t="shared" si="9"/>
        <v>5</v>
      </c>
    </row>
    <row r="91" spans="1:9" ht="90" customHeight="1">
      <c r="A91" s="61" t="s">
        <v>115</v>
      </c>
      <c r="B91" s="24">
        <v>703</v>
      </c>
      <c r="C91" s="25" t="s">
        <v>10</v>
      </c>
      <c r="D91" s="25" t="s">
        <v>34</v>
      </c>
      <c r="E91" s="29" t="s">
        <v>114</v>
      </c>
      <c r="F91" s="27"/>
      <c r="G91" s="26">
        <f t="shared" si="9"/>
        <v>5</v>
      </c>
      <c r="H91" s="26">
        <f t="shared" si="9"/>
        <v>5</v>
      </c>
      <c r="I91" s="26">
        <f t="shared" si="9"/>
        <v>5</v>
      </c>
    </row>
    <row r="92" spans="1:9" ht="38.25" customHeight="1">
      <c r="A92" s="33" t="s">
        <v>69</v>
      </c>
      <c r="B92" s="18">
        <v>703</v>
      </c>
      <c r="C92" s="25" t="s">
        <v>10</v>
      </c>
      <c r="D92" s="25" t="s">
        <v>34</v>
      </c>
      <c r="E92" s="40" t="s">
        <v>45</v>
      </c>
      <c r="F92" s="21"/>
      <c r="G92" s="37">
        <f t="shared" si="9"/>
        <v>5</v>
      </c>
      <c r="H92" s="37">
        <f t="shared" si="9"/>
        <v>5</v>
      </c>
      <c r="I92" s="37">
        <f t="shared" si="9"/>
        <v>5</v>
      </c>
    </row>
    <row r="93" spans="1:9" ht="25.5" customHeight="1">
      <c r="A93" s="38" t="s">
        <v>55</v>
      </c>
      <c r="B93" s="18">
        <v>703</v>
      </c>
      <c r="C93" s="25" t="s">
        <v>10</v>
      </c>
      <c r="D93" s="25" t="s">
        <v>34</v>
      </c>
      <c r="E93" s="23" t="s">
        <v>45</v>
      </c>
      <c r="F93" s="21">
        <v>200</v>
      </c>
      <c r="G93" s="20">
        <v>5</v>
      </c>
      <c r="H93" s="20">
        <v>5</v>
      </c>
      <c r="I93" s="20">
        <v>5</v>
      </c>
    </row>
    <row r="94" spans="1:9" ht="30.75" customHeight="1">
      <c r="A94" s="54" t="s">
        <v>89</v>
      </c>
      <c r="B94" s="18">
        <v>703</v>
      </c>
      <c r="C94" s="25" t="s">
        <v>10</v>
      </c>
      <c r="D94" s="25" t="s">
        <v>34</v>
      </c>
      <c r="E94" s="23">
        <v>99</v>
      </c>
      <c r="F94" s="21"/>
      <c r="G94" s="20">
        <f aca="true" t="shared" si="10" ref="G94:I96">G95</f>
        <v>100</v>
      </c>
      <c r="H94" s="20">
        <f t="shared" si="10"/>
        <v>0</v>
      </c>
      <c r="I94" s="20">
        <f t="shared" si="10"/>
        <v>0</v>
      </c>
    </row>
    <row r="95" spans="1:9" ht="15.75" customHeight="1">
      <c r="A95" s="54" t="s">
        <v>90</v>
      </c>
      <c r="B95" s="18">
        <v>703</v>
      </c>
      <c r="C95" s="25" t="s">
        <v>10</v>
      </c>
      <c r="D95" s="25" t="s">
        <v>34</v>
      </c>
      <c r="E95" s="23" t="s">
        <v>91</v>
      </c>
      <c r="F95" s="21"/>
      <c r="G95" s="20">
        <f t="shared" si="10"/>
        <v>100</v>
      </c>
      <c r="H95" s="20">
        <f t="shared" si="10"/>
        <v>0</v>
      </c>
      <c r="I95" s="20">
        <f t="shared" si="10"/>
        <v>0</v>
      </c>
    </row>
    <row r="96" spans="1:9" ht="39.75" customHeight="1">
      <c r="A96" s="33" t="s">
        <v>181</v>
      </c>
      <c r="B96" s="18">
        <v>703</v>
      </c>
      <c r="C96" s="25" t="s">
        <v>10</v>
      </c>
      <c r="D96" s="25" t="s">
        <v>34</v>
      </c>
      <c r="E96" s="77" t="s">
        <v>182</v>
      </c>
      <c r="F96" s="21"/>
      <c r="G96" s="37">
        <f t="shared" si="10"/>
        <v>100</v>
      </c>
      <c r="H96" s="37">
        <f t="shared" si="10"/>
        <v>0</v>
      </c>
      <c r="I96" s="37">
        <f t="shared" si="10"/>
        <v>0</v>
      </c>
    </row>
    <row r="97" spans="1:9" ht="38.25" customHeight="1">
      <c r="A97" s="38" t="s">
        <v>55</v>
      </c>
      <c r="B97" s="18">
        <v>703</v>
      </c>
      <c r="C97" s="25" t="s">
        <v>10</v>
      </c>
      <c r="D97" s="25" t="s">
        <v>34</v>
      </c>
      <c r="E97" s="82" t="s">
        <v>182</v>
      </c>
      <c r="F97" s="21">
        <v>200</v>
      </c>
      <c r="G97" s="20">
        <v>100</v>
      </c>
      <c r="H97" s="20">
        <v>0</v>
      </c>
      <c r="I97" s="20">
        <v>0</v>
      </c>
    </row>
    <row r="98" spans="1:9" ht="15.75" customHeight="1">
      <c r="A98" s="71" t="s">
        <v>128</v>
      </c>
      <c r="B98" s="21">
        <v>703</v>
      </c>
      <c r="C98" s="66" t="s">
        <v>23</v>
      </c>
      <c r="D98" s="25"/>
      <c r="E98" s="51"/>
      <c r="F98" s="21"/>
      <c r="G98" s="20">
        <f>G99+G111+G116</f>
        <v>2887</v>
      </c>
      <c r="H98" s="20">
        <f>H99+H111+H116</f>
        <v>1200</v>
      </c>
      <c r="I98" s="20">
        <f>I99+I111+I116</f>
        <v>1030</v>
      </c>
    </row>
    <row r="99" spans="1:9" ht="15.75" customHeight="1">
      <c r="A99" s="72" t="s">
        <v>129</v>
      </c>
      <c r="B99" s="18">
        <v>703</v>
      </c>
      <c r="C99" s="25" t="s">
        <v>23</v>
      </c>
      <c r="D99" s="25" t="s">
        <v>4</v>
      </c>
      <c r="E99" s="51"/>
      <c r="F99" s="21"/>
      <c r="G99" s="20">
        <f>G104+G100</f>
        <v>100</v>
      </c>
      <c r="H99" s="20">
        <f>H104+H100</f>
        <v>100</v>
      </c>
      <c r="I99" s="20">
        <f>I104+I100</f>
        <v>80</v>
      </c>
    </row>
    <row r="100" spans="1:9" ht="87" customHeight="1">
      <c r="A100" s="80" t="s">
        <v>198</v>
      </c>
      <c r="B100" s="18">
        <v>703</v>
      </c>
      <c r="C100" s="25" t="s">
        <v>23</v>
      </c>
      <c r="D100" s="25" t="s">
        <v>4</v>
      </c>
      <c r="E100" s="84" t="s">
        <v>199</v>
      </c>
      <c r="F100" s="21"/>
      <c r="G100" s="20">
        <f aca="true" t="shared" si="11" ref="G100:I102">G101</f>
        <v>1.3</v>
      </c>
      <c r="H100" s="20">
        <f t="shared" si="11"/>
        <v>0</v>
      </c>
      <c r="I100" s="20">
        <f t="shared" si="11"/>
        <v>0</v>
      </c>
    </row>
    <row r="101" spans="1:9" ht="25.5" customHeight="1">
      <c r="A101" s="80" t="s">
        <v>196</v>
      </c>
      <c r="B101" s="18">
        <v>703</v>
      </c>
      <c r="C101" s="25" t="s">
        <v>23</v>
      </c>
      <c r="D101" s="25" t="s">
        <v>4</v>
      </c>
      <c r="E101" s="81" t="s">
        <v>197</v>
      </c>
      <c r="F101" s="21"/>
      <c r="G101" s="20">
        <f t="shared" si="11"/>
        <v>1.3</v>
      </c>
      <c r="H101" s="20">
        <f t="shared" si="11"/>
        <v>0</v>
      </c>
      <c r="I101" s="20">
        <f t="shared" si="11"/>
        <v>0</v>
      </c>
    </row>
    <row r="102" spans="1:9" ht="15.75" customHeight="1">
      <c r="A102" s="83" t="s">
        <v>195</v>
      </c>
      <c r="B102" s="18">
        <v>703</v>
      </c>
      <c r="C102" s="25" t="s">
        <v>23</v>
      </c>
      <c r="D102" s="25" t="s">
        <v>4</v>
      </c>
      <c r="E102" s="77" t="s">
        <v>194</v>
      </c>
      <c r="F102" s="21"/>
      <c r="G102" s="37">
        <f t="shared" si="11"/>
        <v>1.3</v>
      </c>
      <c r="H102" s="37">
        <f t="shared" si="11"/>
        <v>0</v>
      </c>
      <c r="I102" s="37">
        <f t="shared" si="11"/>
        <v>0</v>
      </c>
    </row>
    <row r="103" spans="1:9" ht="29.25" customHeight="1">
      <c r="A103" s="80" t="s">
        <v>55</v>
      </c>
      <c r="B103" s="18">
        <v>703</v>
      </c>
      <c r="C103" s="25" t="s">
        <v>23</v>
      </c>
      <c r="D103" s="25" t="s">
        <v>4</v>
      </c>
      <c r="E103" s="82" t="s">
        <v>194</v>
      </c>
      <c r="F103" s="21">
        <v>200</v>
      </c>
      <c r="G103" s="20">
        <v>1.3</v>
      </c>
      <c r="H103" s="20">
        <v>0</v>
      </c>
      <c r="I103" s="20">
        <v>0</v>
      </c>
    </row>
    <row r="104" spans="1:9" ht="32.25" customHeight="1">
      <c r="A104" s="54" t="s">
        <v>89</v>
      </c>
      <c r="B104" s="18">
        <v>703</v>
      </c>
      <c r="C104" s="25" t="s">
        <v>23</v>
      </c>
      <c r="D104" s="25" t="s">
        <v>4</v>
      </c>
      <c r="E104" s="73">
        <v>99</v>
      </c>
      <c r="F104" s="21"/>
      <c r="G104" s="20">
        <f>G105</f>
        <v>98.7</v>
      </c>
      <c r="H104" s="20">
        <f>H105</f>
        <v>100</v>
      </c>
      <c r="I104" s="20">
        <f>I105</f>
        <v>80</v>
      </c>
    </row>
    <row r="105" spans="1:9" ht="15.75" customHeight="1">
      <c r="A105" s="54" t="s">
        <v>90</v>
      </c>
      <c r="B105" s="18">
        <v>703</v>
      </c>
      <c r="C105" s="25" t="s">
        <v>23</v>
      </c>
      <c r="D105" s="25" t="s">
        <v>4</v>
      </c>
      <c r="E105" s="73" t="s">
        <v>91</v>
      </c>
      <c r="F105" s="21"/>
      <c r="G105" s="20">
        <f>G106+G109</f>
        <v>98.7</v>
      </c>
      <c r="H105" s="20">
        <f>H106+H109</f>
        <v>100</v>
      </c>
      <c r="I105" s="20">
        <f>I106+I109</f>
        <v>80</v>
      </c>
    </row>
    <row r="106" spans="1:9" ht="18" customHeight="1">
      <c r="A106" s="42" t="s">
        <v>70</v>
      </c>
      <c r="B106" s="24">
        <v>703</v>
      </c>
      <c r="C106" s="25" t="s">
        <v>23</v>
      </c>
      <c r="D106" s="25" t="s">
        <v>4</v>
      </c>
      <c r="E106" s="46" t="s">
        <v>24</v>
      </c>
      <c r="F106" s="27"/>
      <c r="G106" s="45">
        <f>G107+G108</f>
        <v>64.4</v>
      </c>
      <c r="H106" s="45">
        <f>H107+H108</f>
        <v>67</v>
      </c>
      <c r="I106" s="45">
        <f>I107+I108</f>
        <v>47</v>
      </c>
    </row>
    <row r="107" spans="1:9" ht="38.25">
      <c r="A107" s="38" t="s">
        <v>55</v>
      </c>
      <c r="B107" s="24">
        <v>703</v>
      </c>
      <c r="C107" s="25" t="s">
        <v>23</v>
      </c>
      <c r="D107" s="25" t="s">
        <v>4</v>
      </c>
      <c r="E107" s="29" t="s">
        <v>24</v>
      </c>
      <c r="F107" s="27">
        <v>200</v>
      </c>
      <c r="G107" s="26">
        <v>34.4</v>
      </c>
      <c r="H107" s="26">
        <v>37</v>
      </c>
      <c r="I107" s="26">
        <v>37</v>
      </c>
    </row>
    <row r="108" spans="1:9" ht="15" customHeight="1">
      <c r="A108" s="41" t="s">
        <v>59</v>
      </c>
      <c r="B108" s="24">
        <v>703</v>
      </c>
      <c r="C108" s="25" t="s">
        <v>23</v>
      </c>
      <c r="D108" s="25" t="s">
        <v>4</v>
      </c>
      <c r="E108" s="29" t="s">
        <v>24</v>
      </c>
      <c r="F108" s="27">
        <v>800</v>
      </c>
      <c r="G108" s="26">
        <v>30</v>
      </c>
      <c r="H108" s="26">
        <v>30</v>
      </c>
      <c r="I108" s="26">
        <v>10</v>
      </c>
    </row>
    <row r="109" spans="1:9" ht="27" customHeight="1">
      <c r="A109" s="42" t="s">
        <v>71</v>
      </c>
      <c r="B109" s="24">
        <v>703</v>
      </c>
      <c r="C109" s="25" t="s">
        <v>23</v>
      </c>
      <c r="D109" s="25" t="s">
        <v>4</v>
      </c>
      <c r="E109" s="46" t="s">
        <v>33</v>
      </c>
      <c r="F109" s="24"/>
      <c r="G109" s="45">
        <f>G110</f>
        <v>34.3</v>
      </c>
      <c r="H109" s="45">
        <f>H110</f>
        <v>33</v>
      </c>
      <c r="I109" s="45">
        <f>I110</f>
        <v>33</v>
      </c>
    </row>
    <row r="110" spans="1:9" ht="42" customHeight="1">
      <c r="A110" s="38" t="s">
        <v>55</v>
      </c>
      <c r="B110" s="24">
        <v>703</v>
      </c>
      <c r="C110" s="25" t="s">
        <v>23</v>
      </c>
      <c r="D110" s="25" t="s">
        <v>4</v>
      </c>
      <c r="E110" s="29" t="s">
        <v>33</v>
      </c>
      <c r="F110" s="27" t="s">
        <v>1</v>
      </c>
      <c r="G110" s="26">
        <v>34.3</v>
      </c>
      <c r="H110" s="26">
        <v>33</v>
      </c>
      <c r="I110" s="26">
        <v>33</v>
      </c>
    </row>
    <row r="111" spans="1:9" ht="21" customHeight="1">
      <c r="A111" s="79" t="s">
        <v>190</v>
      </c>
      <c r="B111" s="18">
        <v>703</v>
      </c>
      <c r="C111" s="25" t="s">
        <v>23</v>
      </c>
      <c r="D111" s="25" t="s">
        <v>17</v>
      </c>
      <c r="E111" s="29"/>
      <c r="F111" s="27"/>
      <c r="G111" s="26">
        <f>G112</f>
        <v>400</v>
      </c>
      <c r="H111" s="26">
        <f aca="true" t="shared" si="12" ref="H111:I114">H112</f>
        <v>0</v>
      </c>
      <c r="I111" s="26">
        <f t="shared" si="12"/>
        <v>0</v>
      </c>
    </row>
    <row r="112" spans="1:9" ht="24" customHeight="1">
      <c r="A112" s="54" t="s">
        <v>89</v>
      </c>
      <c r="B112" s="18">
        <v>703</v>
      </c>
      <c r="C112" s="25" t="s">
        <v>23</v>
      </c>
      <c r="D112" s="25" t="s">
        <v>17</v>
      </c>
      <c r="E112" s="29" t="s">
        <v>103</v>
      </c>
      <c r="F112" s="27"/>
      <c r="G112" s="26">
        <f>G113</f>
        <v>400</v>
      </c>
      <c r="H112" s="26">
        <f t="shared" si="12"/>
        <v>0</v>
      </c>
      <c r="I112" s="26">
        <f t="shared" si="12"/>
        <v>0</v>
      </c>
    </row>
    <row r="113" spans="1:9" ht="18" customHeight="1">
      <c r="A113" s="54" t="s">
        <v>90</v>
      </c>
      <c r="B113" s="18">
        <v>703</v>
      </c>
      <c r="C113" s="25" t="s">
        <v>23</v>
      </c>
      <c r="D113" s="25" t="s">
        <v>17</v>
      </c>
      <c r="E113" s="29" t="s">
        <v>91</v>
      </c>
      <c r="F113" s="27"/>
      <c r="G113" s="26">
        <f>G114</f>
        <v>400</v>
      </c>
      <c r="H113" s="26">
        <f t="shared" si="12"/>
        <v>0</v>
      </c>
      <c r="I113" s="26">
        <f t="shared" si="12"/>
        <v>0</v>
      </c>
    </row>
    <row r="114" spans="1:9" ht="30.75" customHeight="1">
      <c r="A114" s="42" t="s">
        <v>193</v>
      </c>
      <c r="B114" s="18">
        <v>703</v>
      </c>
      <c r="C114" s="25" t="s">
        <v>23</v>
      </c>
      <c r="D114" s="25" t="s">
        <v>17</v>
      </c>
      <c r="E114" s="46" t="s">
        <v>191</v>
      </c>
      <c r="F114" s="27"/>
      <c r="G114" s="26">
        <f>G115</f>
        <v>400</v>
      </c>
      <c r="H114" s="26">
        <f t="shared" si="12"/>
        <v>0</v>
      </c>
      <c r="I114" s="26">
        <f t="shared" si="12"/>
        <v>0</v>
      </c>
    </row>
    <row r="115" spans="1:9" ht="42" customHeight="1">
      <c r="A115" s="38" t="s">
        <v>55</v>
      </c>
      <c r="B115" s="18">
        <v>703</v>
      </c>
      <c r="C115" s="25" t="s">
        <v>23</v>
      </c>
      <c r="D115" s="25" t="s">
        <v>17</v>
      </c>
      <c r="E115" s="29" t="s">
        <v>191</v>
      </c>
      <c r="F115" s="27">
        <v>200</v>
      </c>
      <c r="G115" s="26">
        <v>400</v>
      </c>
      <c r="H115" s="26">
        <v>0</v>
      </c>
      <c r="I115" s="26">
        <v>0</v>
      </c>
    </row>
    <row r="116" spans="1:9" ht="23.25" customHeight="1">
      <c r="A116" s="64" t="s">
        <v>131</v>
      </c>
      <c r="B116" s="24">
        <v>703</v>
      </c>
      <c r="C116" s="25" t="s">
        <v>23</v>
      </c>
      <c r="D116" s="25" t="s">
        <v>18</v>
      </c>
      <c r="E116" s="29"/>
      <c r="F116" s="27"/>
      <c r="G116" s="26">
        <f>G117+G135</f>
        <v>2387</v>
      </c>
      <c r="H116" s="26">
        <f>H117+H135</f>
        <v>1100</v>
      </c>
      <c r="I116" s="26">
        <f>I117+I135</f>
        <v>950</v>
      </c>
    </row>
    <row r="117" spans="1:9" ht="56.25" customHeight="1">
      <c r="A117" s="54" t="s">
        <v>161</v>
      </c>
      <c r="B117" s="24">
        <v>703</v>
      </c>
      <c r="C117" s="25" t="s">
        <v>23</v>
      </c>
      <c r="D117" s="25" t="s">
        <v>18</v>
      </c>
      <c r="E117" s="29" t="s">
        <v>23</v>
      </c>
      <c r="F117" s="27"/>
      <c r="G117" s="26">
        <f>G118+G121+G125</f>
        <v>2217</v>
      </c>
      <c r="H117" s="26">
        <f>H118+H121+H125</f>
        <v>1100</v>
      </c>
      <c r="I117" s="26">
        <f>I118+I121+I125</f>
        <v>950</v>
      </c>
    </row>
    <row r="118" spans="1:9" ht="48.75" customHeight="1">
      <c r="A118" s="54" t="s">
        <v>137</v>
      </c>
      <c r="B118" s="24">
        <v>703</v>
      </c>
      <c r="C118" s="25" t="s">
        <v>23</v>
      </c>
      <c r="D118" s="25" t="s">
        <v>18</v>
      </c>
      <c r="E118" s="29" t="s">
        <v>130</v>
      </c>
      <c r="F118" s="27"/>
      <c r="G118" s="26">
        <f aca="true" t="shared" si="13" ref="G118:I119">G119</f>
        <v>842</v>
      </c>
      <c r="H118" s="26">
        <f t="shared" si="13"/>
        <v>600</v>
      </c>
      <c r="I118" s="26">
        <f t="shared" si="13"/>
        <v>600</v>
      </c>
    </row>
    <row r="119" spans="1:9" ht="26.25" customHeight="1">
      <c r="A119" s="42" t="s">
        <v>86</v>
      </c>
      <c r="B119" s="24">
        <v>703</v>
      </c>
      <c r="C119" s="25" t="s">
        <v>23</v>
      </c>
      <c r="D119" s="25" t="s">
        <v>18</v>
      </c>
      <c r="E119" s="46" t="s">
        <v>25</v>
      </c>
      <c r="F119" s="27"/>
      <c r="G119" s="45">
        <f t="shared" si="13"/>
        <v>842</v>
      </c>
      <c r="H119" s="45">
        <f t="shared" si="13"/>
        <v>600</v>
      </c>
      <c r="I119" s="45">
        <f t="shared" si="13"/>
        <v>600</v>
      </c>
    </row>
    <row r="120" spans="1:9" ht="42" customHeight="1">
      <c r="A120" s="38" t="s">
        <v>55</v>
      </c>
      <c r="B120" s="24">
        <v>703</v>
      </c>
      <c r="C120" s="25" t="s">
        <v>23</v>
      </c>
      <c r="D120" s="25" t="s">
        <v>18</v>
      </c>
      <c r="E120" s="29" t="s">
        <v>25</v>
      </c>
      <c r="F120" s="27">
        <v>200</v>
      </c>
      <c r="G120" s="26">
        <v>842</v>
      </c>
      <c r="H120" s="26">
        <v>600</v>
      </c>
      <c r="I120" s="26">
        <v>600</v>
      </c>
    </row>
    <row r="121" spans="1:9" ht="30" customHeight="1">
      <c r="A121" s="54" t="s">
        <v>136</v>
      </c>
      <c r="B121" s="24">
        <v>703</v>
      </c>
      <c r="C121" s="25" t="s">
        <v>23</v>
      </c>
      <c r="D121" s="25" t="s">
        <v>18</v>
      </c>
      <c r="E121" s="29" t="s">
        <v>132</v>
      </c>
      <c r="F121" s="27"/>
      <c r="G121" s="26">
        <f>G122</f>
        <v>100</v>
      </c>
      <c r="H121" s="26">
        <f>H122</f>
        <v>70</v>
      </c>
      <c r="I121" s="26">
        <f>I122</f>
        <v>70</v>
      </c>
    </row>
    <row r="122" spans="1:9" ht="28.5" customHeight="1">
      <c r="A122" s="42" t="s">
        <v>85</v>
      </c>
      <c r="B122" s="24">
        <v>703</v>
      </c>
      <c r="C122" s="25" t="s">
        <v>23</v>
      </c>
      <c r="D122" s="25" t="s">
        <v>18</v>
      </c>
      <c r="E122" s="46" t="s">
        <v>26</v>
      </c>
      <c r="F122" s="24"/>
      <c r="G122" s="45">
        <f>G123+G124</f>
        <v>100</v>
      </c>
      <c r="H122" s="45">
        <f>H123+H124</f>
        <v>70</v>
      </c>
      <c r="I122" s="45">
        <f>I123+I124</f>
        <v>70</v>
      </c>
    </row>
    <row r="123" spans="1:9" ht="39" customHeight="1">
      <c r="A123" s="38" t="s">
        <v>55</v>
      </c>
      <c r="B123" s="24">
        <v>703</v>
      </c>
      <c r="C123" s="25" t="s">
        <v>23</v>
      </c>
      <c r="D123" s="25" t="s">
        <v>18</v>
      </c>
      <c r="E123" s="29" t="s">
        <v>26</v>
      </c>
      <c r="F123" s="27">
        <v>200</v>
      </c>
      <c r="G123" s="26">
        <v>95</v>
      </c>
      <c r="H123" s="26">
        <v>45</v>
      </c>
      <c r="I123" s="26">
        <v>45</v>
      </c>
    </row>
    <row r="124" spans="1:9" ht="19.5" customHeight="1">
      <c r="A124" s="41" t="s">
        <v>59</v>
      </c>
      <c r="B124" s="24">
        <v>703</v>
      </c>
      <c r="C124" s="25" t="s">
        <v>23</v>
      </c>
      <c r="D124" s="25" t="s">
        <v>18</v>
      </c>
      <c r="E124" s="29" t="s">
        <v>26</v>
      </c>
      <c r="F124" s="27">
        <v>800</v>
      </c>
      <c r="G124" s="26">
        <v>5</v>
      </c>
      <c r="H124" s="26">
        <v>25</v>
      </c>
      <c r="I124" s="26">
        <v>25</v>
      </c>
    </row>
    <row r="125" spans="1:9" ht="39" customHeight="1">
      <c r="A125" s="54" t="s">
        <v>135</v>
      </c>
      <c r="B125" s="24">
        <v>703</v>
      </c>
      <c r="C125" s="25" t="s">
        <v>133</v>
      </c>
      <c r="D125" s="25" t="s">
        <v>102</v>
      </c>
      <c r="E125" s="29" t="s">
        <v>134</v>
      </c>
      <c r="F125" s="27"/>
      <c r="G125" s="26">
        <f>G126+G129+G131+G133</f>
        <v>1275</v>
      </c>
      <c r="H125" s="26">
        <f>H126+H129+H131+H133</f>
        <v>430</v>
      </c>
      <c r="I125" s="26">
        <f>I126+I129+I131+I133</f>
        <v>280</v>
      </c>
    </row>
    <row r="126" spans="1:9" ht="40.5" customHeight="1">
      <c r="A126" s="42" t="s">
        <v>84</v>
      </c>
      <c r="B126" s="24">
        <v>703</v>
      </c>
      <c r="C126" s="25" t="s">
        <v>23</v>
      </c>
      <c r="D126" s="25" t="s">
        <v>18</v>
      </c>
      <c r="E126" s="46" t="s">
        <v>27</v>
      </c>
      <c r="F126" s="24"/>
      <c r="G126" s="45">
        <f>G127+G128</f>
        <v>855</v>
      </c>
      <c r="H126" s="45">
        <f>H127+H128</f>
        <v>130</v>
      </c>
      <c r="I126" s="45">
        <f>I127+I128</f>
        <v>130</v>
      </c>
    </row>
    <row r="127" spans="1:9" ht="39" customHeight="1">
      <c r="A127" s="38" t="s">
        <v>55</v>
      </c>
      <c r="B127" s="24">
        <v>703</v>
      </c>
      <c r="C127" s="25" t="s">
        <v>23</v>
      </c>
      <c r="D127" s="25" t="s">
        <v>18</v>
      </c>
      <c r="E127" s="29" t="s">
        <v>27</v>
      </c>
      <c r="F127" s="27">
        <v>200</v>
      </c>
      <c r="G127" s="26">
        <v>825</v>
      </c>
      <c r="H127" s="26">
        <v>100</v>
      </c>
      <c r="I127" s="26">
        <v>100</v>
      </c>
    </row>
    <row r="128" spans="1:9" ht="20.25" customHeight="1">
      <c r="A128" s="41" t="s">
        <v>59</v>
      </c>
      <c r="B128" s="24">
        <v>703</v>
      </c>
      <c r="C128" s="25" t="s">
        <v>23</v>
      </c>
      <c r="D128" s="25" t="s">
        <v>18</v>
      </c>
      <c r="E128" s="29" t="s">
        <v>27</v>
      </c>
      <c r="F128" s="27">
        <v>800</v>
      </c>
      <c r="G128" s="26">
        <v>30</v>
      </c>
      <c r="H128" s="26">
        <v>30</v>
      </c>
      <c r="I128" s="26">
        <v>30</v>
      </c>
    </row>
    <row r="129" spans="1:9" ht="33" customHeight="1">
      <c r="A129" s="42" t="s">
        <v>83</v>
      </c>
      <c r="B129" s="24">
        <v>703</v>
      </c>
      <c r="C129" s="25" t="s">
        <v>23</v>
      </c>
      <c r="D129" s="25" t="s">
        <v>18</v>
      </c>
      <c r="E129" s="46" t="s">
        <v>52</v>
      </c>
      <c r="F129" s="24"/>
      <c r="G129" s="45">
        <f>G130</f>
        <v>140</v>
      </c>
      <c r="H129" s="45">
        <f>H130</f>
        <v>200</v>
      </c>
      <c r="I129" s="45">
        <f>I130</f>
        <v>100</v>
      </c>
    </row>
    <row r="130" spans="1:9" ht="47.25" customHeight="1">
      <c r="A130" s="38" t="s">
        <v>55</v>
      </c>
      <c r="B130" s="24">
        <v>703</v>
      </c>
      <c r="C130" s="25" t="s">
        <v>23</v>
      </c>
      <c r="D130" s="25" t="s">
        <v>18</v>
      </c>
      <c r="E130" s="29" t="s">
        <v>52</v>
      </c>
      <c r="F130" s="27">
        <v>200</v>
      </c>
      <c r="G130" s="26">
        <v>140</v>
      </c>
      <c r="H130" s="26">
        <v>200</v>
      </c>
      <c r="I130" s="26">
        <v>100</v>
      </c>
    </row>
    <row r="131" spans="1:9" ht="42.75" customHeight="1">
      <c r="A131" s="42" t="s">
        <v>160</v>
      </c>
      <c r="B131" s="24">
        <v>703</v>
      </c>
      <c r="C131" s="25" t="s">
        <v>23</v>
      </c>
      <c r="D131" s="25" t="s">
        <v>18</v>
      </c>
      <c r="E131" s="46" t="s">
        <v>159</v>
      </c>
      <c r="F131" s="27"/>
      <c r="G131" s="45">
        <f>G132</f>
        <v>180</v>
      </c>
      <c r="H131" s="45">
        <f>H132</f>
        <v>100</v>
      </c>
      <c r="I131" s="45">
        <f>I132</f>
        <v>50</v>
      </c>
    </row>
    <row r="132" spans="1:9" ht="39.75" customHeight="1">
      <c r="A132" s="38" t="s">
        <v>55</v>
      </c>
      <c r="B132" s="24">
        <v>703</v>
      </c>
      <c r="C132" s="25" t="s">
        <v>23</v>
      </c>
      <c r="D132" s="25" t="s">
        <v>18</v>
      </c>
      <c r="E132" s="29" t="s">
        <v>159</v>
      </c>
      <c r="F132" s="27">
        <v>200</v>
      </c>
      <c r="G132" s="26">
        <v>180</v>
      </c>
      <c r="H132" s="26">
        <v>100</v>
      </c>
      <c r="I132" s="26">
        <v>50</v>
      </c>
    </row>
    <row r="133" spans="1:9" ht="50.25" customHeight="1">
      <c r="A133" s="78" t="s">
        <v>184</v>
      </c>
      <c r="B133" s="24">
        <v>703</v>
      </c>
      <c r="C133" s="25" t="s">
        <v>23</v>
      </c>
      <c r="D133" s="25" t="s">
        <v>18</v>
      </c>
      <c r="E133" s="46" t="s">
        <v>183</v>
      </c>
      <c r="F133" s="27"/>
      <c r="G133" s="26">
        <f>G134</f>
        <v>100</v>
      </c>
      <c r="H133" s="26">
        <f>H134</f>
        <v>0</v>
      </c>
      <c r="I133" s="26">
        <f>I134</f>
        <v>0</v>
      </c>
    </row>
    <row r="134" spans="1:9" ht="45.75" customHeight="1">
      <c r="A134" s="38" t="s">
        <v>55</v>
      </c>
      <c r="B134" s="24">
        <v>703</v>
      </c>
      <c r="C134" s="25" t="s">
        <v>23</v>
      </c>
      <c r="D134" s="25" t="s">
        <v>18</v>
      </c>
      <c r="E134" s="29" t="s">
        <v>183</v>
      </c>
      <c r="F134" s="27">
        <v>200</v>
      </c>
      <c r="G134" s="26">
        <v>100</v>
      </c>
      <c r="H134" s="26">
        <v>0</v>
      </c>
      <c r="I134" s="26">
        <v>0</v>
      </c>
    </row>
    <row r="135" spans="1:9" ht="80.25" customHeight="1">
      <c r="A135" s="54" t="s">
        <v>150</v>
      </c>
      <c r="B135" s="24">
        <v>703</v>
      </c>
      <c r="C135" s="25" t="s">
        <v>23</v>
      </c>
      <c r="D135" s="25" t="s">
        <v>18</v>
      </c>
      <c r="E135" s="29" t="s">
        <v>30</v>
      </c>
      <c r="F135" s="27"/>
      <c r="G135" s="26">
        <f aca="true" t="shared" si="14" ref="G135:I137">G136</f>
        <v>170</v>
      </c>
      <c r="H135" s="26">
        <f t="shared" si="14"/>
        <v>0</v>
      </c>
      <c r="I135" s="26">
        <f t="shared" si="14"/>
        <v>0</v>
      </c>
    </row>
    <row r="136" spans="1:9" ht="39.75" customHeight="1">
      <c r="A136" s="54" t="s">
        <v>151</v>
      </c>
      <c r="B136" s="24">
        <v>703</v>
      </c>
      <c r="C136" s="25" t="s">
        <v>23</v>
      </c>
      <c r="D136" s="25" t="s">
        <v>18</v>
      </c>
      <c r="E136" s="29" t="s">
        <v>152</v>
      </c>
      <c r="F136" s="27"/>
      <c r="G136" s="26">
        <f t="shared" si="14"/>
        <v>170</v>
      </c>
      <c r="H136" s="26">
        <f t="shared" si="14"/>
        <v>0</v>
      </c>
      <c r="I136" s="26">
        <f t="shared" si="14"/>
        <v>0</v>
      </c>
    </row>
    <row r="137" spans="1:9" ht="39.75" customHeight="1">
      <c r="A137" s="42" t="s">
        <v>153</v>
      </c>
      <c r="B137" s="24">
        <v>703</v>
      </c>
      <c r="C137" s="25" t="s">
        <v>23</v>
      </c>
      <c r="D137" s="25" t="s">
        <v>18</v>
      </c>
      <c r="E137" s="46" t="s">
        <v>154</v>
      </c>
      <c r="F137" s="27"/>
      <c r="G137" s="45">
        <f t="shared" si="14"/>
        <v>170</v>
      </c>
      <c r="H137" s="45">
        <f t="shared" si="14"/>
        <v>0</v>
      </c>
      <c r="I137" s="45">
        <f t="shared" si="14"/>
        <v>0</v>
      </c>
    </row>
    <row r="138" spans="1:9" ht="39.75" customHeight="1">
      <c r="A138" s="38" t="s">
        <v>55</v>
      </c>
      <c r="B138" s="24">
        <v>703</v>
      </c>
      <c r="C138" s="25" t="s">
        <v>23</v>
      </c>
      <c r="D138" s="25" t="s">
        <v>18</v>
      </c>
      <c r="E138" s="29" t="s">
        <v>154</v>
      </c>
      <c r="F138" s="27">
        <v>200</v>
      </c>
      <c r="G138" s="26">
        <v>170</v>
      </c>
      <c r="H138" s="26">
        <v>0</v>
      </c>
      <c r="I138" s="26">
        <v>0</v>
      </c>
    </row>
    <row r="139" spans="1:9" ht="19.5" customHeight="1">
      <c r="A139" s="74" t="s">
        <v>141</v>
      </c>
      <c r="B139" s="27">
        <v>703</v>
      </c>
      <c r="C139" s="66" t="s">
        <v>28</v>
      </c>
      <c r="D139" s="25"/>
      <c r="E139" s="29"/>
      <c r="F139" s="27"/>
      <c r="G139" s="26">
        <f>G140+G167</f>
        <v>5828.4</v>
      </c>
      <c r="H139" s="26">
        <f>H140+H167</f>
        <v>5591.9</v>
      </c>
      <c r="I139" s="26">
        <f>I140+I167</f>
        <v>5591.9</v>
      </c>
    </row>
    <row r="140" spans="1:9" ht="24" customHeight="1">
      <c r="A140" s="75" t="s">
        <v>142</v>
      </c>
      <c r="B140" s="24">
        <v>703</v>
      </c>
      <c r="C140" s="25" t="s">
        <v>28</v>
      </c>
      <c r="D140" s="25" t="s">
        <v>4</v>
      </c>
      <c r="E140" s="29"/>
      <c r="F140" s="27"/>
      <c r="G140" s="26">
        <f>G141+G163</f>
        <v>4758.4</v>
      </c>
      <c r="H140" s="26">
        <f>H141</f>
        <v>4521.9</v>
      </c>
      <c r="I140" s="26">
        <f>I141</f>
        <v>4521.9</v>
      </c>
    </row>
    <row r="141" spans="1:9" ht="60.75" customHeight="1">
      <c r="A141" s="54" t="s">
        <v>170</v>
      </c>
      <c r="B141" s="24">
        <v>703</v>
      </c>
      <c r="C141" s="25" t="s">
        <v>28</v>
      </c>
      <c r="D141" s="25" t="s">
        <v>4</v>
      </c>
      <c r="E141" s="29" t="s">
        <v>10</v>
      </c>
      <c r="F141" s="27"/>
      <c r="G141" s="26">
        <f>G142</f>
        <v>4707.5</v>
      </c>
      <c r="H141" s="26">
        <f>H142+H163</f>
        <v>4521.9</v>
      </c>
      <c r="I141" s="26">
        <f>I142+I163</f>
        <v>4521.9</v>
      </c>
    </row>
    <row r="142" spans="1:9" ht="39.75" customHeight="1">
      <c r="A142" s="54" t="s">
        <v>171</v>
      </c>
      <c r="B142" s="24">
        <v>703</v>
      </c>
      <c r="C142" s="25" t="s">
        <v>127</v>
      </c>
      <c r="D142" s="25" t="s">
        <v>4</v>
      </c>
      <c r="E142" s="29" t="s">
        <v>140</v>
      </c>
      <c r="F142" s="27"/>
      <c r="G142" s="26">
        <f>G143+G151+G154+G157+G160</f>
        <v>4707.5</v>
      </c>
      <c r="H142" s="26">
        <f>H143+H151+H154+H157+H160</f>
        <v>4471</v>
      </c>
      <c r="I142" s="26">
        <f>I143+I151+I154+I157+I160</f>
        <v>4471</v>
      </c>
    </row>
    <row r="143" spans="1:9" ht="56.25" customHeight="1">
      <c r="A143" s="54" t="s">
        <v>138</v>
      </c>
      <c r="B143" s="24">
        <v>703</v>
      </c>
      <c r="C143" s="25" t="s">
        <v>28</v>
      </c>
      <c r="D143" s="25" t="s">
        <v>4</v>
      </c>
      <c r="E143" s="29" t="s">
        <v>139</v>
      </c>
      <c r="F143" s="27"/>
      <c r="G143" s="26">
        <f>G144+G148</f>
        <v>4612.5</v>
      </c>
      <c r="H143" s="26">
        <f>H144+H148</f>
        <v>4376</v>
      </c>
      <c r="I143" s="26">
        <f>I144+I148</f>
        <v>4376</v>
      </c>
    </row>
    <row r="144" spans="1:9" ht="61.5" customHeight="1">
      <c r="A144" s="42" t="s">
        <v>82</v>
      </c>
      <c r="B144" s="24">
        <v>703</v>
      </c>
      <c r="C144" s="25" t="s">
        <v>28</v>
      </c>
      <c r="D144" s="25" t="s">
        <v>4</v>
      </c>
      <c r="E144" s="46" t="s">
        <v>42</v>
      </c>
      <c r="F144" s="24"/>
      <c r="G144" s="45">
        <f>G145+G146+G147</f>
        <v>3293.1</v>
      </c>
      <c r="H144" s="45">
        <f>H145+H146+H147</f>
        <v>3095</v>
      </c>
      <c r="I144" s="45">
        <f>I145+I146+I147</f>
        <v>3095</v>
      </c>
    </row>
    <row r="145" spans="1:9" ht="75" customHeight="1">
      <c r="A145" s="39" t="s">
        <v>56</v>
      </c>
      <c r="B145" s="24">
        <v>703</v>
      </c>
      <c r="C145" s="25" t="s">
        <v>28</v>
      </c>
      <c r="D145" s="25" t="s">
        <v>4</v>
      </c>
      <c r="E145" s="29" t="s">
        <v>42</v>
      </c>
      <c r="F145" s="27">
        <v>100</v>
      </c>
      <c r="G145" s="26">
        <v>2100</v>
      </c>
      <c r="H145" s="26">
        <v>2100</v>
      </c>
      <c r="I145" s="26">
        <v>2100</v>
      </c>
    </row>
    <row r="146" spans="1:9" ht="42" customHeight="1">
      <c r="A146" s="38" t="s">
        <v>55</v>
      </c>
      <c r="B146" s="24">
        <v>703</v>
      </c>
      <c r="C146" s="25" t="s">
        <v>28</v>
      </c>
      <c r="D146" s="25" t="s">
        <v>4</v>
      </c>
      <c r="E146" s="29" t="s">
        <v>42</v>
      </c>
      <c r="F146" s="27">
        <v>200</v>
      </c>
      <c r="G146" s="26">
        <v>1177.6</v>
      </c>
      <c r="H146" s="26">
        <v>979.5</v>
      </c>
      <c r="I146" s="26">
        <v>979.5</v>
      </c>
    </row>
    <row r="147" spans="1:9" ht="21" customHeight="1">
      <c r="A147" s="41" t="s">
        <v>59</v>
      </c>
      <c r="B147" s="24">
        <v>703</v>
      </c>
      <c r="C147" s="25" t="s">
        <v>28</v>
      </c>
      <c r="D147" s="25" t="s">
        <v>4</v>
      </c>
      <c r="E147" s="29" t="s">
        <v>42</v>
      </c>
      <c r="F147" s="27">
        <v>800</v>
      </c>
      <c r="G147" s="26">
        <v>15.5</v>
      </c>
      <c r="H147" s="26">
        <v>15.5</v>
      </c>
      <c r="I147" s="26">
        <v>15.5</v>
      </c>
    </row>
    <row r="148" spans="1:9" ht="83.25" customHeight="1">
      <c r="A148" s="42" t="s">
        <v>81</v>
      </c>
      <c r="B148" s="24">
        <v>703</v>
      </c>
      <c r="C148" s="25" t="s">
        <v>28</v>
      </c>
      <c r="D148" s="25" t="s">
        <v>4</v>
      </c>
      <c r="E148" s="49" t="s">
        <v>47</v>
      </c>
      <c r="F148" s="24"/>
      <c r="G148" s="45">
        <f>G149+G150</f>
        <v>1319.4</v>
      </c>
      <c r="H148" s="45">
        <f>H149+H150</f>
        <v>1281</v>
      </c>
      <c r="I148" s="45">
        <f>I149+I150</f>
        <v>1281</v>
      </c>
    </row>
    <row r="149" spans="1:9" ht="83.25" customHeight="1">
      <c r="A149" s="39" t="s">
        <v>56</v>
      </c>
      <c r="B149" s="24">
        <v>703</v>
      </c>
      <c r="C149" s="25" t="s">
        <v>28</v>
      </c>
      <c r="D149" s="25" t="s">
        <v>4</v>
      </c>
      <c r="E149" s="28" t="s">
        <v>47</v>
      </c>
      <c r="F149" s="27">
        <v>100</v>
      </c>
      <c r="G149" s="26">
        <v>1253.4</v>
      </c>
      <c r="H149" s="26">
        <v>1216.9</v>
      </c>
      <c r="I149" s="26">
        <v>1216.9</v>
      </c>
    </row>
    <row r="150" spans="1:9" ht="81" customHeight="1">
      <c r="A150" s="39" t="s">
        <v>56</v>
      </c>
      <c r="B150" s="24">
        <v>703</v>
      </c>
      <c r="C150" s="25" t="s">
        <v>28</v>
      </c>
      <c r="D150" s="25" t="s">
        <v>4</v>
      </c>
      <c r="E150" s="28" t="s">
        <v>47</v>
      </c>
      <c r="F150" s="27">
        <v>100</v>
      </c>
      <c r="G150" s="26">
        <v>66</v>
      </c>
      <c r="H150" s="26">
        <v>64.1</v>
      </c>
      <c r="I150" s="26">
        <v>64.1</v>
      </c>
    </row>
    <row r="151" spans="1:9" ht="57" customHeight="1">
      <c r="A151" s="54" t="s">
        <v>125</v>
      </c>
      <c r="B151" s="24">
        <v>703</v>
      </c>
      <c r="C151" s="25" t="s">
        <v>28</v>
      </c>
      <c r="D151" s="25" t="s">
        <v>4</v>
      </c>
      <c r="E151" s="29" t="s">
        <v>163</v>
      </c>
      <c r="F151" s="27"/>
      <c r="G151" s="26">
        <f aca="true" t="shared" si="15" ref="G151:I152">G152</f>
        <v>1</v>
      </c>
      <c r="H151" s="26">
        <f t="shared" si="15"/>
        <v>5</v>
      </c>
      <c r="I151" s="26">
        <f t="shared" si="15"/>
        <v>5</v>
      </c>
    </row>
    <row r="152" spans="1:9" ht="37.5" customHeight="1">
      <c r="A152" s="42" t="s">
        <v>79</v>
      </c>
      <c r="B152" s="24">
        <v>703</v>
      </c>
      <c r="C152" s="25" t="s">
        <v>28</v>
      </c>
      <c r="D152" s="25" t="s">
        <v>4</v>
      </c>
      <c r="E152" s="49" t="s">
        <v>168</v>
      </c>
      <c r="F152" s="24"/>
      <c r="G152" s="26">
        <f t="shared" si="15"/>
        <v>1</v>
      </c>
      <c r="H152" s="26">
        <f t="shared" si="15"/>
        <v>5</v>
      </c>
      <c r="I152" s="26">
        <f t="shared" si="15"/>
        <v>5</v>
      </c>
    </row>
    <row r="153" spans="1:9" ht="44.25" customHeight="1">
      <c r="A153" s="38" t="s">
        <v>55</v>
      </c>
      <c r="B153" s="24">
        <v>703</v>
      </c>
      <c r="C153" s="25" t="s">
        <v>28</v>
      </c>
      <c r="D153" s="25" t="s">
        <v>4</v>
      </c>
      <c r="E153" s="28" t="s">
        <v>168</v>
      </c>
      <c r="F153" s="27">
        <v>200</v>
      </c>
      <c r="G153" s="26">
        <v>1</v>
      </c>
      <c r="H153" s="26">
        <v>5</v>
      </c>
      <c r="I153" s="26">
        <v>5</v>
      </c>
    </row>
    <row r="154" spans="1:9" ht="40.5" customHeight="1">
      <c r="A154" s="54" t="s">
        <v>143</v>
      </c>
      <c r="B154" s="24">
        <v>703</v>
      </c>
      <c r="C154" s="25" t="s">
        <v>28</v>
      </c>
      <c r="D154" s="25" t="s">
        <v>4</v>
      </c>
      <c r="E154" s="28" t="s">
        <v>144</v>
      </c>
      <c r="F154" s="27"/>
      <c r="G154" s="26">
        <f aca="true" t="shared" si="16" ref="G154:I155">G155</f>
        <v>60</v>
      </c>
      <c r="H154" s="26">
        <f t="shared" si="16"/>
        <v>60</v>
      </c>
      <c r="I154" s="26">
        <f t="shared" si="16"/>
        <v>60</v>
      </c>
    </row>
    <row r="155" spans="1:9" ht="41.25" customHeight="1">
      <c r="A155" s="42" t="s">
        <v>80</v>
      </c>
      <c r="B155" s="24">
        <v>703</v>
      </c>
      <c r="C155" s="25" t="s">
        <v>28</v>
      </c>
      <c r="D155" s="25" t="s">
        <v>4</v>
      </c>
      <c r="E155" s="46" t="s">
        <v>44</v>
      </c>
      <c r="F155" s="24"/>
      <c r="G155" s="45">
        <f t="shared" si="16"/>
        <v>60</v>
      </c>
      <c r="H155" s="45">
        <f t="shared" si="16"/>
        <v>60</v>
      </c>
      <c r="I155" s="45">
        <f t="shared" si="16"/>
        <v>60</v>
      </c>
    </row>
    <row r="156" spans="1:9" ht="27.75" customHeight="1">
      <c r="A156" s="38" t="s">
        <v>55</v>
      </c>
      <c r="B156" s="24">
        <v>703</v>
      </c>
      <c r="C156" s="25" t="s">
        <v>28</v>
      </c>
      <c r="D156" s="25" t="s">
        <v>4</v>
      </c>
      <c r="E156" s="29" t="s">
        <v>44</v>
      </c>
      <c r="F156" s="27">
        <v>200</v>
      </c>
      <c r="G156" s="26">
        <v>60</v>
      </c>
      <c r="H156" s="26">
        <v>60</v>
      </c>
      <c r="I156" s="26">
        <v>60</v>
      </c>
    </row>
    <row r="157" spans="1:9" ht="27.75" customHeight="1">
      <c r="A157" s="54" t="s">
        <v>145</v>
      </c>
      <c r="B157" s="24">
        <v>703</v>
      </c>
      <c r="C157" s="25" t="s">
        <v>28</v>
      </c>
      <c r="D157" s="25" t="s">
        <v>4</v>
      </c>
      <c r="E157" s="29" t="s">
        <v>146</v>
      </c>
      <c r="F157" s="27"/>
      <c r="G157" s="26">
        <f aca="true" t="shared" si="17" ref="G157:I158">G158</f>
        <v>33</v>
      </c>
      <c r="H157" s="26">
        <f t="shared" si="17"/>
        <v>25</v>
      </c>
      <c r="I157" s="26">
        <f t="shared" si="17"/>
        <v>25</v>
      </c>
    </row>
    <row r="158" spans="1:9" ht="27" customHeight="1">
      <c r="A158" s="42" t="s">
        <v>78</v>
      </c>
      <c r="B158" s="24">
        <v>703</v>
      </c>
      <c r="C158" s="25" t="s">
        <v>28</v>
      </c>
      <c r="D158" s="25" t="s">
        <v>4</v>
      </c>
      <c r="E158" s="46" t="s">
        <v>43</v>
      </c>
      <c r="F158" s="24"/>
      <c r="G158" s="45">
        <f>G159</f>
        <v>33</v>
      </c>
      <c r="H158" s="45">
        <f t="shared" si="17"/>
        <v>25</v>
      </c>
      <c r="I158" s="45">
        <f t="shared" si="17"/>
        <v>25</v>
      </c>
    </row>
    <row r="159" spans="1:9" ht="30.75" customHeight="1">
      <c r="A159" s="38" t="s">
        <v>55</v>
      </c>
      <c r="B159" s="24">
        <v>703</v>
      </c>
      <c r="C159" s="25" t="s">
        <v>28</v>
      </c>
      <c r="D159" s="25" t="s">
        <v>4</v>
      </c>
      <c r="E159" s="29" t="s">
        <v>43</v>
      </c>
      <c r="F159" s="27">
        <v>200</v>
      </c>
      <c r="G159" s="26">
        <v>33</v>
      </c>
      <c r="H159" s="26">
        <v>25</v>
      </c>
      <c r="I159" s="26">
        <v>25</v>
      </c>
    </row>
    <row r="160" spans="1:9" ht="30.75" customHeight="1">
      <c r="A160" s="42" t="s">
        <v>185</v>
      </c>
      <c r="B160" s="24">
        <v>703</v>
      </c>
      <c r="C160" s="25" t="s">
        <v>28</v>
      </c>
      <c r="D160" s="25" t="s">
        <v>4</v>
      </c>
      <c r="E160" s="29" t="s">
        <v>186</v>
      </c>
      <c r="F160" s="27"/>
      <c r="G160" s="26">
        <f aca="true" t="shared" si="18" ref="G160:I161">G161</f>
        <v>1</v>
      </c>
      <c r="H160" s="26">
        <f t="shared" si="18"/>
        <v>5</v>
      </c>
      <c r="I160" s="26">
        <f t="shared" si="18"/>
        <v>5</v>
      </c>
    </row>
    <row r="161" spans="1:9" ht="30.75" customHeight="1">
      <c r="A161" s="42" t="s">
        <v>187</v>
      </c>
      <c r="B161" s="24">
        <v>703</v>
      </c>
      <c r="C161" s="25" t="s">
        <v>28</v>
      </c>
      <c r="D161" s="25" t="s">
        <v>4</v>
      </c>
      <c r="E161" s="46" t="s">
        <v>188</v>
      </c>
      <c r="F161" s="27"/>
      <c r="G161" s="26">
        <f t="shared" si="18"/>
        <v>1</v>
      </c>
      <c r="H161" s="26">
        <f t="shared" si="18"/>
        <v>5</v>
      </c>
      <c r="I161" s="26">
        <f t="shared" si="18"/>
        <v>5</v>
      </c>
    </row>
    <row r="162" spans="1:9" ht="30.75" customHeight="1">
      <c r="A162" s="38" t="s">
        <v>55</v>
      </c>
      <c r="B162" s="24">
        <v>703</v>
      </c>
      <c r="C162" s="25" t="s">
        <v>28</v>
      </c>
      <c r="D162" s="25" t="s">
        <v>4</v>
      </c>
      <c r="E162" s="29" t="s">
        <v>188</v>
      </c>
      <c r="F162" s="27">
        <v>200</v>
      </c>
      <c r="G162" s="26">
        <v>1</v>
      </c>
      <c r="H162" s="26">
        <v>5</v>
      </c>
      <c r="I162" s="26">
        <v>5</v>
      </c>
    </row>
    <row r="163" spans="1:9" ht="38.25" customHeight="1">
      <c r="A163" s="54" t="s">
        <v>89</v>
      </c>
      <c r="B163" s="24">
        <v>703</v>
      </c>
      <c r="C163" s="25" t="s">
        <v>28</v>
      </c>
      <c r="D163" s="25" t="s">
        <v>4</v>
      </c>
      <c r="E163" s="28">
        <v>99</v>
      </c>
      <c r="F163" s="27"/>
      <c r="G163" s="26">
        <f aca="true" t="shared" si="19" ref="G163:I165">G164</f>
        <v>50.9</v>
      </c>
      <c r="H163" s="26">
        <f t="shared" si="19"/>
        <v>50.9</v>
      </c>
      <c r="I163" s="26">
        <f t="shared" si="19"/>
        <v>50.9</v>
      </c>
    </row>
    <row r="164" spans="1:9" ht="23.25" customHeight="1">
      <c r="A164" s="54" t="s">
        <v>90</v>
      </c>
      <c r="B164" s="24">
        <v>703</v>
      </c>
      <c r="C164" s="25" t="s">
        <v>28</v>
      </c>
      <c r="D164" s="25" t="s">
        <v>4</v>
      </c>
      <c r="E164" s="28" t="s">
        <v>91</v>
      </c>
      <c r="F164" s="27"/>
      <c r="G164" s="26">
        <f t="shared" si="19"/>
        <v>50.9</v>
      </c>
      <c r="H164" s="26">
        <f t="shared" si="19"/>
        <v>50.9</v>
      </c>
      <c r="I164" s="26">
        <f t="shared" si="19"/>
        <v>50.9</v>
      </c>
    </row>
    <row r="165" spans="1:9" ht="133.5" customHeight="1">
      <c r="A165" s="42" t="s">
        <v>167</v>
      </c>
      <c r="B165" s="24">
        <v>703</v>
      </c>
      <c r="C165" s="25" t="s">
        <v>28</v>
      </c>
      <c r="D165" s="25" t="s">
        <v>4</v>
      </c>
      <c r="E165" s="49" t="s">
        <v>169</v>
      </c>
      <c r="F165" s="24"/>
      <c r="G165" s="45">
        <f t="shared" si="19"/>
        <v>50.9</v>
      </c>
      <c r="H165" s="45">
        <f t="shared" si="19"/>
        <v>50.9</v>
      </c>
      <c r="I165" s="45">
        <f t="shared" si="19"/>
        <v>50.9</v>
      </c>
    </row>
    <row r="166" spans="1:9" ht="84" customHeight="1">
      <c r="A166" s="39" t="s">
        <v>56</v>
      </c>
      <c r="B166" s="24">
        <v>703</v>
      </c>
      <c r="C166" s="25" t="s">
        <v>28</v>
      </c>
      <c r="D166" s="25" t="s">
        <v>4</v>
      </c>
      <c r="E166" s="28" t="s">
        <v>169</v>
      </c>
      <c r="F166" s="27">
        <v>100</v>
      </c>
      <c r="G166" s="26">
        <v>50.9</v>
      </c>
      <c r="H166" s="26">
        <v>50.9</v>
      </c>
      <c r="I166" s="26">
        <v>50.9</v>
      </c>
    </row>
    <row r="167" spans="1:9" ht="38.25" customHeight="1">
      <c r="A167" s="65" t="s">
        <v>126</v>
      </c>
      <c r="B167" s="24">
        <v>703</v>
      </c>
      <c r="C167" s="25" t="s">
        <v>28</v>
      </c>
      <c r="D167" s="25" t="s">
        <v>10</v>
      </c>
      <c r="E167" s="29"/>
      <c r="F167" s="27"/>
      <c r="G167" s="26">
        <f aca="true" t="shared" si="20" ref="G167:I168">G169</f>
        <v>1070</v>
      </c>
      <c r="H167" s="26">
        <f t="shared" si="20"/>
        <v>1070</v>
      </c>
      <c r="I167" s="26">
        <f t="shared" si="20"/>
        <v>1070</v>
      </c>
    </row>
    <row r="168" spans="1:9" ht="38.25" customHeight="1">
      <c r="A168" s="54" t="s">
        <v>89</v>
      </c>
      <c r="B168" s="24">
        <v>703</v>
      </c>
      <c r="C168" s="25" t="s">
        <v>28</v>
      </c>
      <c r="D168" s="25" t="s">
        <v>10</v>
      </c>
      <c r="E168" s="28" t="s">
        <v>164</v>
      </c>
      <c r="F168" s="27"/>
      <c r="G168" s="26">
        <f t="shared" si="20"/>
        <v>1070</v>
      </c>
      <c r="H168" s="26">
        <f t="shared" si="20"/>
        <v>1070</v>
      </c>
      <c r="I168" s="26">
        <f t="shared" si="20"/>
        <v>1070</v>
      </c>
    </row>
    <row r="169" spans="1:9" ht="21.75" customHeight="1">
      <c r="A169" s="54" t="s">
        <v>90</v>
      </c>
      <c r="B169" s="24">
        <v>703</v>
      </c>
      <c r="C169" s="25" t="s">
        <v>127</v>
      </c>
      <c r="D169" s="25" t="s">
        <v>10</v>
      </c>
      <c r="E169" s="28" t="s">
        <v>165</v>
      </c>
      <c r="F169" s="27"/>
      <c r="G169" s="26">
        <f>G170</f>
        <v>1070</v>
      </c>
      <c r="H169" s="26">
        <f>H170</f>
        <v>1070</v>
      </c>
      <c r="I169" s="26">
        <f>I170</f>
        <v>1070</v>
      </c>
    </row>
    <row r="170" spans="1:9" ht="68.25" customHeight="1">
      <c r="A170" s="42" t="s">
        <v>76</v>
      </c>
      <c r="B170" s="24">
        <v>703</v>
      </c>
      <c r="C170" s="25" t="s">
        <v>28</v>
      </c>
      <c r="D170" s="25" t="s">
        <v>10</v>
      </c>
      <c r="E170" s="49" t="s">
        <v>29</v>
      </c>
      <c r="F170" s="24"/>
      <c r="G170" s="45">
        <f>G171+G172</f>
        <v>1070</v>
      </c>
      <c r="H170" s="45">
        <f>H171+H172</f>
        <v>1070</v>
      </c>
      <c r="I170" s="45">
        <f>I171+I172</f>
        <v>1070</v>
      </c>
    </row>
    <row r="171" spans="1:9" ht="76.5" customHeight="1">
      <c r="A171" s="38" t="s">
        <v>77</v>
      </c>
      <c r="B171" s="24">
        <v>703</v>
      </c>
      <c r="C171" s="25" t="s">
        <v>28</v>
      </c>
      <c r="D171" s="25" t="s">
        <v>10</v>
      </c>
      <c r="E171" s="28" t="s">
        <v>29</v>
      </c>
      <c r="F171" s="27">
        <v>100</v>
      </c>
      <c r="G171" s="26">
        <v>1044</v>
      </c>
      <c r="H171" s="26">
        <v>1044</v>
      </c>
      <c r="I171" s="26">
        <v>1044</v>
      </c>
    </row>
    <row r="172" spans="1:9" ht="38.25" customHeight="1">
      <c r="A172" s="38" t="s">
        <v>55</v>
      </c>
      <c r="B172" s="24">
        <v>703</v>
      </c>
      <c r="C172" s="25" t="s">
        <v>28</v>
      </c>
      <c r="D172" s="25" t="s">
        <v>10</v>
      </c>
      <c r="E172" s="28" t="s">
        <v>29</v>
      </c>
      <c r="F172" s="27">
        <v>200</v>
      </c>
      <c r="G172" s="26">
        <v>26</v>
      </c>
      <c r="H172" s="26">
        <v>26</v>
      </c>
      <c r="I172" s="26">
        <v>26</v>
      </c>
    </row>
    <row r="173" spans="1:9" ht="24" customHeight="1">
      <c r="A173" s="62" t="s">
        <v>123</v>
      </c>
      <c r="B173" s="27">
        <v>703</v>
      </c>
      <c r="C173" s="66" t="s">
        <v>30</v>
      </c>
      <c r="D173" s="25"/>
      <c r="E173" s="28"/>
      <c r="F173" s="27"/>
      <c r="G173" s="26">
        <f aca="true" t="shared" si="21" ref="G173:I174">G174</f>
        <v>48</v>
      </c>
      <c r="H173" s="26">
        <f t="shared" si="21"/>
        <v>48</v>
      </c>
      <c r="I173" s="26">
        <f t="shared" si="21"/>
        <v>48</v>
      </c>
    </row>
    <row r="174" spans="1:9" ht="19.5" customHeight="1">
      <c r="A174" s="64" t="s">
        <v>124</v>
      </c>
      <c r="B174" s="24">
        <v>703</v>
      </c>
      <c r="C174" s="25" t="s">
        <v>30</v>
      </c>
      <c r="D174" s="25" t="s">
        <v>4</v>
      </c>
      <c r="E174" s="28"/>
      <c r="F174" s="27"/>
      <c r="G174" s="26">
        <f t="shared" si="21"/>
        <v>48</v>
      </c>
      <c r="H174" s="26">
        <f t="shared" si="21"/>
        <v>48</v>
      </c>
      <c r="I174" s="26">
        <f t="shared" si="21"/>
        <v>48</v>
      </c>
    </row>
    <row r="175" spans="1:9" ht="65.25" customHeight="1">
      <c r="A175" s="54" t="s">
        <v>172</v>
      </c>
      <c r="B175" s="24">
        <v>703</v>
      </c>
      <c r="C175" s="25" t="s">
        <v>30</v>
      </c>
      <c r="D175" s="25" t="s">
        <v>4</v>
      </c>
      <c r="E175" s="29" t="s">
        <v>121</v>
      </c>
      <c r="F175" s="27"/>
      <c r="G175" s="26">
        <f aca="true" t="shared" si="22" ref="G175:I177">G176</f>
        <v>48</v>
      </c>
      <c r="H175" s="26">
        <f t="shared" si="22"/>
        <v>48</v>
      </c>
      <c r="I175" s="26">
        <f t="shared" si="22"/>
        <v>48</v>
      </c>
    </row>
    <row r="176" spans="1:9" ht="36" customHeight="1">
      <c r="A176" s="54" t="s">
        <v>122</v>
      </c>
      <c r="B176" s="24">
        <v>703</v>
      </c>
      <c r="C176" s="25" t="s">
        <v>30</v>
      </c>
      <c r="D176" s="25" t="s">
        <v>4</v>
      </c>
      <c r="E176" s="28" t="s">
        <v>120</v>
      </c>
      <c r="F176" s="27"/>
      <c r="G176" s="26">
        <f t="shared" si="22"/>
        <v>48</v>
      </c>
      <c r="H176" s="26">
        <f t="shared" si="22"/>
        <v>48</v>
      </c>
      <c r="I176" s="26">
        <f t="shared" si="22"/>
        <v>48</v>
      </c>
    </row>
    <row r="177" spans="1:9" ht="39.75" customHeight="1">
      <c r="A177" s="42" t="s">
        <v>74</v>
      </c>
      <c r="B177" s="24">
        <v>703</v>
      </c>
      <c r="C177" s="25" t="s">
        <v>30</v>
      </c>
      <c r="D177" s="25" t="s">
        <v>4</v>
      </c>
      <c r="E177" s="27" t="s">
        <v>31</v>
      </c>
      <c r="F177" s="24"/>
      <c r="G177" s="45">
        <f t="shared" si="22"/>
        <v>48</v>
      </c>
      <c r="H177" s="45">
        <f t="shared" si="22"/>
        <v>48</v>
      </c>
      <c r="I177" s="45">
        <f t="shared" si="22"/>
        <v>48</v>
      </c>
    </row>
    <row r="178" spans="1:9" ht="32.25" customHeight="1">
      <c r="A178" s="38" t="s">
        <v>75</v>
      </c>
      <c r="B178" s="24">
        <v>703</v>
      </c>
      <c r="C178" s="25" t="s">
        <v>30</v>
      </c>
      <c r="D178" s="25" t="s">
        <v>4</v>
      </c>
      <c r="E178" s="24" t="s">
        <v>31</v>
      </c>
      <c r="F178" s="27">
        <v>300</v>
      </c>
      <c r="G178" s="26">
        <v>48</v>
      </c>
      <c r="H178" s="26">
        <v>48</v>
      </c>
      <c r="I178" s="26">
        <v>48</v>
      </c>
    </row>
    <row r="179" spans="1:9" ht="20.25" customHeight="1">
      <c r="A179" s="63" t="s">
        <v>118</v>
      </c>
      <c r="B179" s="27">
        <v>703</v>
      </c>
      <c r="C179" s="66" t="s">
        <v>13</v>
      </c>
      <c r="D179" s="25"/>
      <c r="E179" s="24"/>
      <c r="F179" s="27"/>
      <c r="G179" s="26">
        <f aca="true" t="shared" si="23" ref="G179:I180">G180</f>
        <v>670</v>
      </c>
      <c r="H179" s="26">
        <f t="shared" si="23"/>
        <v>500</v>
      </c>
      <c r="I179" s="26">
        <f t="shared" si="23"/>
        <v>500</v>
      </c>
    </row>
    <row r="180" spans="1:9" ht="24" customHeight="1">
      <c r="A180" s="69" t="s">
        <v>119</v>
      </c>
      <c r="B180" s="24">
        <v>703</v>
      </c>
      <c r="C180" s="25" t="s">
        <v>13</v>
      </c>
      <c r="D180" s="25" t="s">
        <v>4</v>
      </c>
      <c r="E180" s="24"/>
      <c r="F180" s="27"/>
      <c r="G180" s="26">
        <f t="shared" si="23"/>
        <v>670</v>
      </c>
      <c r="H180" s="26">
        <f t="shared" si="23"/>
        <v>500</v>
      </c>
      <c r="I180" s="26">
        <f t="shared" si="23"/>
        <v>500</v>
      </c>
    </row>
    <row r="181" spans="1:9" ht="81" customHeight="1">
      <c r="A181" s="54" t="s">
        <v>166</v>
      </c>
      <c r="B181" s="24">
        <v>703</v>
      </c>
      <c r="C181" s="25" t="s">
        <v>13</v>
      </c>
      <c r="D181" s="25" t="s">
        <v>4</v>
      </c>
      <c r="E181" s="29" t="s">
        <v>28</v>
      </c>
      <c r="F181" s="27"/>
      <c r="G181" s="26">
        <f>G182+G187</f>
        <v>670</v>
      </c>
      <c r="H181" s="26">
        <f>H182+H187</f>
        <v>500</v>
      </c>
      <c r="I181" s="26">
        <f>I182+I187</f>
        <v>500</v>
      </c>
    </row>
    <row r="182" spans="1:9" ht="71.25" customHeight="1">
      <c r="A182" s="54" t="s">
        <v>117</v>
      </c>
      <c r="B182" s="24">
        <v>703</v>
      </c>
      <c r="C182" s="25" t="s">
        <v>13</v>
      </c>
      <c r="D182" s="25" t="s">
        <v>4</v>
      </c>
      <c r="E182" s="28" t="s">
        <v>116</v>
      </c>
      <c r="F182" s="27"/>
      <c r="G182" s="26">
        <f>G183+G185</f>
        <v>220</v>
      </c>
      <c r="H182" s="26">
        <f>H183+H185</f>
        <v>50</v>
      </c>
      <c r="I182" s="26">
        <f>I183+I185</f>
        <v>50</v>
      </c>
    </row>
    <row r="183" spans="1:9" ht="33.75" customHeight="1">
      <c r="A183" s="50" t="s">
        <v>73</v>
      </c>
      <c r="B183" s="24">
        <v>703</v>
      </c>
      <c r="C183" s="25" t="s">
        <v>13</v>
      </c>
      <c r="D183" s="25" t="s">
        <v>4</v>
      </c>
      <c r="E183" s="46" t="s">
        <v>48</v>
      </c>
      <c r="F183" s="24"/>
      <c r="G183" s="45">
        <f>G184</f>
        <v>140</v>
      </c>
      <c r="H183" s="45">
        <f>H184</f>
        <v>30</v>
      </c>
      <c r="I183" s="45">
        <f>I184</f>
        <v>30</v>
      </c>
    </row>
    <row r="184" spans="1:9" ht="28.5" customHeight="1">
      <c r="A184" s="38" t="s">
        <v>55</v>
      </c>
      <c r="B184" s="24">
        <v>703</v>
      </c>
      <c r="C184" s="25" t="s">
        <v>13</v>
      </c>
      <c r="D184" s="25" t="s">
        <v>4</v>
      </c>
      <c r="E184" s="29" t="s">
        <v>48</v>
      </c>
      <c r="F184" s="27">
        <v>200</v>
      </c>
      <c r="G184" s="26">
        <v>140</v>
      </c>
      <c r="H184" s="26">
        <v>30</v>
      </c>
      <c r="I184" s="26">
        <v>30</v>
      </c>
    </row>
    <row r="185" spans="1:9" ht="30" customHeight="1">
      <c r="A185" s="50" t="s">
        <v>72</v>
      </c>
      <c r="B185" s="24">
        <v>703</v>
      </c>
      <c r="C185" s="25" t="s">
        <v>13</v>
      </c>
      <c r="D185" s="25" t="s">
        <v>4</v>
      </c>
      <c r="E185" s="46" t="s">
        <v>49</v>
      </c>
      <c r="F185" s="24"/>
      <c r="G185" s="45">
        <f>G186</f>
        <v>80</v>
      </c>
      <c r="H185" s="45">
        <f>H186</f>
        <v>20</v>
      </c>
      <c r="I185" s="45">
        <f>I186</f>
        <v>20</v>
      </c>
    </row>
    <row r="186" spans="1:9" ht="42.75" customHeight="1">
      <c r="A186" s="38" t="s">
        <v>55</v>
      </c>
      <c r="B186" s="24">
        <v>703</v>
      </c>
      <c r="C186" s="25" t="s">
        <v>13</v>
      </c>
      <c r="D186" s="25" t="s">
        <v>4</v>
      </c>
      <c r="E186" s="29" t="s">
        <v>49</v>
      </c>
      <c r="F186" s="27">
        <v>200</v>
      </c>
      <c r="G186" s="26">
        <v>80</v>
      </c>
      <c r="H186" s="26">
        <v>20</v>
      </c>
      <c r="I186" s="26">
        <v>20</v>
      </c>
    </row>
    <row r="187" spans="1:9" ht="58.5" customHeight="1">
      <c r="A187" s="42" t="s">
        <v>189</v>
      </c>
      <c r="B187" s="24">
        <v>703</v>
      </c>
      <c r="C187" s="25" t="s">
        <v>13</v>
      </c>
      <c r="D187" s="25" t="s">
        <v>4</v>
      </c>
      <c r="E187" s="46" t="s">
        <v>192</v>
      </c>
      <c r="F187" s="27"/>
      <c r="G187" s="26">
        <f>G188+G189</f>
        <v>450</v>
      </c>
      <c r="H187" s="26">
        <f>H188+H189</f>
        <v>450</v>
      </c>
      <c r="I187" s="26">
        <f>I188+I189</f>
        <v>450</v>
      </c>
    </row>
    <row r="188" spans="1:9" ht="42.75" customHeight="1">
      <c r="A188" s="38" t="s">
        <v>55</v>
      </c>
      <c r="B188" s="24">
        <v>703</v>
      </c>
      <c r="C188" s="25" t="s">
        <v>13</v>
      </c>
      <c r="D188" s="25" t="s">
        <v>4</v>
      </c>
      <c r="E188" s="29" t="s">
        <v>192</v>
      </c>
      <c r="F188" s="27">
        <v>200</v>
      </c>
      <c r="G188" s="26">
        <v>350</v>
      </c>
      <c r="H188" s="26">
        <v>350</v>
      </c>
      <c r="I188" s="26">
        <v>350</v>
      </c>
    </row>
    <row r="189" spans="1:9" ht="23.25" customHeight="1">
      <c r="A189" s="38" t="s">
        <v>59</v>
      </c>
      <c r="B189" s="24">
        <v>703</v>
      </c>
      <c r="C189" s="25" t="s">
        <v>13</v>
      </c>
      <c r="D189" s="25" t="s">
        <v>4</v>
      </c>
      <c r="E189" s="29" t="s">
        <v>192</v>
      </c>
      <c r="F189" s="27">
        <v>800</v>
      </c>
      <c r="G189" s="26">
        <v>100</v>
      </c>
      <c r="H189" s="26">
        <v>100</v>
      </c>
      <c r="I189" s="26">
        <v>100</v>
      </c>
    </row>
    <row r="190" spans="1:9" ht="42" customHeight="1">
      <c r="A190" s="85" t="s">
        <v>204</v>
      </c>
      <c r="B190" s="27">
        <v>708</v>
      </c>
      <c r="C190" s="66"/>
      <c r="D190" s="66"/>
      <c r="E190" s="46"/>
      <c r="F190" s="27"/>
      <c r="G190" s="86">
        <f aca="true" t="shared" si="24" ref="G190:I192">G191</f>
        <v>51.9</v>
      </c>
      <c r="H190" s="86">
        <f t="shared" si="24"/>
        <v>0</v>
      </c>
      <c r="I190" s="86">
        <f t="shared" si="24"/>
        <v>0</v>
      </c>
    </row>
    <row r="191" spans="1:9" ht="23.25" customHeight="1">
      <c r="A191" s="54" t="s">
        <v>89</v>
      </c>
      <c r="B191" s="18">
        <v>708</v>
      </c>
      <c r="C191" s="19" t="s">
        <v>4</v>
      </c>
      <c r="D191" s="19" t="s">
        <v>199</v>
      </c>
      <c r="E191" s="22">
        <v>99</v>
      </c>
      <c r="F191" s="27"/>
      <c r="G191" s="26">
        <f t="shared" si="24"/>
        <v>51.9</v>
      </c>
      <c r="H191" s="26">
        <f t="shared" si="24"/>
        <v>0</v>
      </c>
      <c r="I191" s="26">
        <f t="shared" si="24"/>
        <v>0</v>
      </c>
    </row>
    <row r="192" spans="1:9" ht="23.25" customHeight="1">
      <c r="A192" s="54" t="s">
        <v>90</v>
      </c>
      <c r="B192" s="57">
        <v>708</v>
      </c>
      <c r="C192" s="58" t="s">
        <v>4</v>
      </c>
      <c r="D192" s="58" t="s">
        <v>199</v>
      </c>
      <c r="E192" s="59" t="s">
        <v>91</v>
      </c>
      <c r="F192" s="27"/>
      <c r="G192" s="26">
        <f t="shared" si="24"/>
        <v>51.9</v>
      </c>
      <c r="H192" s="26">
        <f t="shared" si="24"/>
        <v>0</v>
      </c>
      <c r="I192" s="26">
        <f t="shared" si="24"/>
        <v>0</v>
      </c>
    </row>
    <row r="193" spans="1:9" ht="31.5" customHeight="1">
      <c r="A193" s="87" t="s">
        <v>200</v>
      </c>
      <c r="B193" s="57">
        <v>708</v>
      </c>
      <c r="C193" s="58" t="s">
        <v>4</v>
      </c>
      <c r="D193" s="58" t="s">
        <v>199</v>
      </c>
      <c r="E193" s="36" t="s">
        <v>201</v>
      </c>
      <c r="F193" s="21"/>
      <c r="G193" s="37">
        <f>+G194</f>
        <v>51.9</v>
      </c>
      <c r="H193" s="20">
        <f>+H194</f>
        <v>0</v>
      </c>
      <c r="I193" s="20">
        <f>+I194</f>
        <v>0</v>
      </c>
    </row>
    <row r="194" spans="1:9" ht="25.5" customHeight="1">
      <c r="A194" s="41" t="s">
        <v>59</v>
      </c>
      <c r="B194" s="57">
        <v>708</v>
      </c>
      <c r="C194" s="58" t="s">
        <v>4</v>
      </c>
      <c r="D194" s="58" t="s">
        <v>199</v>
      </c>
      <c r="E194" s="22" t="s">
        <v>201</v>
      </c>
      <c r="F194" s="21">
        <v>800</v>
      </c>
      <c r="G194" s="20">
        <v>51.9</v>
      </c>
      <c r="H194" s="20">
        <v>0</v>
      </c>
      <c r="I194" s="20">
        <v>0</v>
      </c>
    </row>
    <row r="195" spans="1:9" s="2" customFormat="1" ht="12.75">
      <c r="A195" s="31" t="s">
        <v>0</v>
      </c>
      <c r="B195" s="31"/>
      <c r="C195" s="31"/>
      <c r="D195" s="31"/>
      <c r="E195" s="31"/>
      <c r="F195" s="31"/>
      <c r="G195" s="32">
        <f>G12+G46+G53+G72+G98+G139+G173+G179+G190</f>
        <v>21229.200000000004</v>
      </c>
      <c r="H195" s="32">
        <f>H12+H46+H53+H72+H98+H139+H173+H179</f>
        <v>11592</v>
      </c>
      <c r="I195" s="32">
        <f>I12+I46+I53+I72+I98+I139+I173+I179</f>
        <v>11353.099999999999</v>
      </c>
    </row>
  </sheetData>
  <sheetProtection/>
  <autoFilter ref="A10:P195"/>
  <mergeCells count="15">
    <mergeCell ref="A8:A9"/>
    <mergeCell ref="A6:I6"/>
    <mergeCell ref="G8:G9"/>
    <mergeCell ref="H8:H9"/>
    <mergeCell ref="B8:B9"/>
    <mergeCell ref="F8:F9"/>
    <mergeCell ref="H7:I7"/>
    <mergeCell ref="I8:I9"/>
    <mergeCell ref="C8:C9"/>
    <mergeCell ref="D8:D9"/>
    <mergeCell ref="E8:E9"/>
    <mergeCell ref="E1:I1"/>
    <mergeCell ref="E2:I2"/>
    <mergeCell ref="E3:I3"/>
    <mergeCell ref="E4:I4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alignWithMargins="0"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2021-12-27T08:01:51Z</cp:lastPrinted>
  <dcterms:created xsi:type="dcterms:W3CDTF">2013-10-31T12:43:50Z</dcterms:created>
  <dcterms:modified xsi:type="dcterms:W3CDTF">2022-07-29T12:02:39Z</dcterms:modified>
  <cp:category/>
  <cp:version/>
  <cp:contentType/>
  <cp:contentStatus/>
</cp:coreProperties>
</file>