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55" windowWidth="10005" windowHeight="8985" activeTab="0"/>
  </bookViews>
  <sheets>
    <sheet name="Лист1" sheetId="1" r:id="rId1"/>
  </sheets>
  <definedNames>
    <definedName name="_xlnm._FilterDatabase" localSheetId="0" hidden="1">'Лист1'!$A$10:$K$161</definedName>
    <definedName name="_xlnm.Print_Titles" localSheetId="0">'Лист1'!$8:$10</definedName>
    <definedName name="_xlnm.Print_Area" localSheetId="0">'Лист1'!$A$1:$H$161</definedName>
  </definedNames>
  <calcPr fullCalcOnLoad="1"/>
</workbook>
</file>

<file path=xl/sharedStrings.xml><?xml version="1.0" encoding="utf-8"?>
<sst xmlns="http://schemas.openxmlformats.org/spreadsheetml/2006/main" count="461" uniqueCount="194">
  <si>
    <t>200</t>
  </si>
  <si>
    <t>100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</si>
  <si>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</si>
  <si>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</si>
  <si>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</si>
  <si>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</si>
  <si>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</si>
  <si>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</si>
  <si>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</si>
  <si>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тыс. руб.</t>
  </si>
  <si>
    <t>04</t>
  </si>
  <si>
    <t>Иные непрограммные расходы</t>
  </si>
  <si>
    <t>Непрограммные расходы органов местного самоуправления</t>
  </si>
  <si>
    <t>99 9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</si>
  <si>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</si>
  <si>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</si>
  <si>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</si>
  <si>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</si>
  <si>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</si>
  <si>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</si>
  <si>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</si>
  <si>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</si>
  <si>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</si>
  <si>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</si>
  <si>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</si>
  <si>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</si>
  <si>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03 0 01 2П190</t>
  </si>
  <si>
    <t>Устройство и содержание незамерзающих прорубей(Закупка товаров, работ и услуг для государственных (муниципальных) нужд)</t>
  </si>
  <si>
    <t>03 0 01 2П250</t>
  </si>
  <si>
    <t>99</t>
  </si>
  <si>
    <t>99 9 00 21660</t>
  </si>
  <si>
    <t>05</t>
  </si>
  <si>
    <t>99 9 00 21310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</si>
  <si>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</si>
  <si>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 xml:space="preserve">05 0 01 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</si>
  <si>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</si>
  <si>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</si>
  <si>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</si>
  <si>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</si>
  <si>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</si>
  <si>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>05 0 03 21350</t>
  </si>
  <si>
    <t xml:space="preserve">05 0 03 </t>
  </si>
  <si>
    <t>08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</si>
  <si>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</si>
  <si>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</si>
  <si>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</si>
  <si>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</si>
  <si>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</si>
  <si>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04 1 01 70230</t>
  </si>
  <si>
    <t>Основное мероприятие"Организация досуга населения муниципального образования"</t>
  </si>
  <si>
    <t>04 1 05</t>
  </si>
  <si>
    <t>04 1 05 2Ц050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</si>
  <si>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</si>
  <si>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</si>
  <si>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</si>
  <si>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</si>
  <si>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>04 2 01 ЦБ590</t>
  </si>
  <si>
    <t>10</t>
  </si>
  <si>
    <t>06</t>
  </si>
  <si>
    <t>Основное мероприятие "Пенсионное обеспечение отдельных категорий граждан"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</si>
  <si>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</si>
  <si>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06 0 01 10950</t>
  </si>
  <si>
    <t xml:space="preserve">06 0 01 </t>
  </si>
  <si>
    <t>ВСЕГО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</si>
  <si>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2016-2020 годы"</t>
  </si>
  <si>
    <t xml:space="preserve">народных депутатов </t>
  </si>
  <si>
    <t>05 0 01 2Э330</t>
  </si>
  <si>
    <t>99 9 00 09601</t>
  </si>
  <si>
    <t>03 0 01 2П200</t>
  </si>
  <si>
    <t>Основное мероприятие "Модернизация систем уличного наружного освещения муниципального образования"</t>
  </si>
  <si>
    <t>03 0 01 2П240</t>
  </si>
  <si>
    <t>Основное мероприятие "Совершенствование системы безопасности людей на водных объектах"</t>
  </si>
  <si>
    <t>Основное мероприятие "Развитие системы информационного обеспечения и оповещения населения"</t>
  </si>
  <si>
    <t>03 0 01 2П210</t>
  </si>
  <si>
    <t xml:space="preserve">03 0 02 </t>
  </si>
  <si>
    <t>03 0 02 2П260</t>
  </si>
  <si>
    <t>03 0 02 2П270</t>
  </si>
  <si>
    <t>03 0 04</t>
  </si>
  <si>
    <t>03 0 04 2П290</t>
  </si>
  <si>
    <t>99 9 00 ГА110</t>
  </si>
  <si>
    <t>99 9 00 2Ж100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</si>
  <si>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</si>
  <si>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04 1 06</t>
  </si>
  <si>
    <t>04 1 06 2Д060</t>
  </si>
  <si>
    <t>Основное мероприятие "Создание безопасных и комфортных условий на объектах сферы культуры"</t>
  </si>
  <si>
    <t>04 1 04</t>
  </si>
  <si>
    <t>04 1 04 2Д040</t>
  </si>
  <si>
    <t>04 1 01 Д0590</t>
  </si>
  <si>
    <t>99 9 00 20600</t>
  </si>
  <si>
    <t>04 1 01 S0390</t>
  </si>
  <si>
    <t>2019 год</t>
  </si>
  <si>
    <t>2020 год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</si>
  <si>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</si>
  <si>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</si>
  <si>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08 0 01</t>
  </si>
  <si>
    <t>08 0 01 2Ф190</t>
  </si>
  <si>
    <t>08 0 01 2Ф200</t>
  </si>
  <si>
    <t xml:space="preserve">11 </t>
  </si>
  <si>
    <t>09 0 01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</si>
  <si>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</si>
  <si>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</si>
  <si>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</si>
  <si>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</si>
  <si>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09 0 01 21200</t>
  </si>
  <si>
    <t>09 0 02</t>
  </si>
  <si>
    <t>09 0 02 21210</t>
  </si>
  <si>
    <t>09 0 03</t>
  </si>
  <si>
    <t>03 0 01 2П230</t>
  </si>
  <si>
    <t>05 0 03 21360</t>
  </si>
  <si>
    <t>05 0 03 21370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</si>
  <si>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</si>
  <si>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</si>
  <si>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Устройство защитных противопожарных полос </t>
  </si>
  <si>
    <t>Приобретение противопожарного оборудования и инвентаря</t>
  </si>
  <si>
    <t xml:space="preserve">Текущий ремонт и обслуживание  пожарных гидрантов </t>
  </si>
  <si>
    <t xml:space="preserve">Оборудование водоисточников подъездами и площадками с твердым покрытием </t>
  </si>
  <si>
    <t>Изготовление и распространение тематических материалов по вопросам гражданской обороны , оформление стендов пожарной безопасности, агитационных щитов (плакатов), в местах с массовым пребыванием людей</t>
  </si>
  <si>
    <t xml:space="preserve">Установка  указателей водоисточников </t>
  </si>
  <si>
    <t>Частичная очистка и углубление водоемов в местах забора воды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</si>
  <si>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</si>
  <si>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</si>
  <si>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</si>
  <si>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</si>
  <si>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</si>
  <si>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Проведение мероприятий, направленных на обеспечение пожарной безопасности и охраны труда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</si>
  <si>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</si>
  <si>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</si>
  <si>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</si>
  <si>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 xml:space="preserve">Расходы на уличное освещение </t>
  </si>
  <si>
    <t>Замена устаревших светильников на новые энергоэффективные</t>
  </si>
  <si>
    <t>Содержание в надлежащем состоянии мест захоронения</t>
  </si>
  <si>
    <t xml:space="preserve">Обследование состояния зеленых насаждений, вырубка сухостойных и аварийно-опасных деревьев и кустарников, санитарная обрезка </t>
  </si>
  <si>
    <t xml:space="preserve">Улучшение санитарного состояния территории муниципального образования </t>
  </si>
  <si>
    <t>Содержание в надлежащем порядке объектов благоустройства муниципального образования</t>
  </si>
  <si>
    <t>Социальное обеспечение и иные выплаты населению)</t>
  </si>
  <si>
    <t xml:space="preserve">Пенсии за выслугу лет муниципальным служащим и лицам, замещавшим муниципальные должности </t>
  </si>
  <si>
    <t>Расходы на проведение  физкультурно-массовых и спортивных мероприятий</t>
  </si>
  <si>
    <t xml:space="preserve">Расходы на укрепление материально-технической базы  спорта </t>
  </si>
  <si>
    <t xml:space="preserve">Расходы на обеспечение функционирования услуг  связи и Интернета </t>
  </si>
  <si>
    <t xml:space="preserve">Расходы на обновление и содержание средств вычислительной техники </t>
  </si>
  <si>
    <t xml:space="preserve">Расходы на приобретение лицензионного общесистемного и антивирусного программного обеспечения </t>
  </si>
  <si>
    <t xml:space="preserve">Расходы на выплаты по оплате труда главы администрации муниципального образования </t>
  </si>
  <si>
    <t xml:space="preserve">Расходы на выплаты по оплате труда работников органов местного самоуправления </t>
  </si>
  <si>
    <t xml:space="preserve">Расходы на обеспечение функций органов местного самоуправления </t>
  </si>
  <si>
    <t>Межбюджетные трансферты</t>
  </si>
  <si>
    <t xml:space="preserve">Резервный фонд администрации муниципального образования 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</si>
  <si>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</si>
  <si>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 </t>
  </si>
  <si>
    <t xml:space="preserve">Осуществление первичного воинского учета на территориях, где отсутствуют военные комиссариаты (в том числе субвенции) 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</si>
  <si>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</si>
  <si>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Мероприятия в области жилищного хозяйства </t>
  </si>
  <si>
    <t>Обеспечение мероприятий по капитальному ремонту многоквартирных домов</t>
  </si>
  <si>
    <t>99 9 00 ИИ410</t>
  </si>
  <si>
    <t>09 0 03 21220</t>
  </si>
  <si>
    <t>Социальное обеспечение и иные выплаты населению</t>
  </si>
  <si>
    <t>Приложение 7</t>
  </si>
  <si>
    <t>от ____________ №______</t>
  </si>
  <si>
    <t>Распределение бюджетных ассигнований по целевым статьям (муниципальным программам и непрограммным направлениям деятельности),  группам видов расходов, разделам, подразделам классификации расходов бюджета муниципального образования поселок Красное Эхо (сельское поселение)  на 2019 год и на плановый период 2020 и 2021 годов</t>
  </si>
  <si>
    <t>2021 год</t>
  </si>
  <si>
    <t>Расходы на удаление в летний период сухой растительности на улицах поселения</t>
  </si>
  <si>
    <t>Закупка товаров, работ и услуг для обеспечения государственных (муниципальных) нужд</t>
  </si>
  <si>
    <t>03 0 01 2П280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</si>
  <si>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</si>
  <si>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 xml:space="preserve">Консультативная и информационная поддержка малого и среднего предпринимательства </t>
  </si>
  <si>
    <t>01 0 01</t>
  </si>
  <si>
    <t>01 0 01 21290</t>
  </si>
  <si>
    <t>12</t>
  </si>
  <si>
    <t>99 9 00 2П190</t>
  </si>
  <si>
    <t>99 9 00 8Ч490</t>
  </si>
  <si>
    <t>Обеспечение территорий документацией для осуществления градостроительной деятельности</t>
  </si>
  <si>
    <t>99 9 00 S0080</t>
  </si>
  <si>
    <t>99 9 00 21330</t>
  </si>
  <si>
    <t>Расходы на уличное освещение</t>
  </si>
  <si>
    <t>99 9 00 Д0590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</si>
  <si>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</si>
  <si>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 9 00 ЦБ590</t>
  </si>
  <si>
    <t>Пенсии за выслугу лет муниципальным служащим и лицам, замещавшим муниципальные должности</t>
  </si>
  <si>
    <t>99 9 00 10950</t>
  </si>
  <si>
    <t>99 9 00 2Ф190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</si>
  <si>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</si>
  <si>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</si>
  <si>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99 9 00 S0390</t>
  </si>
  <si>
    <t>Выполнение других обязательств государства (членский взнос в ассоциацию муниципальных образований)</t>
  </si>
  <si>
    <t>99 9 00 70230</t>
  </si>
  <si>
    <t>ИТОГО</t>
  </si>
  <si>
    <t>Муниципальная программа «Формирование комфортной городской среды на территории муниципального образования поселок Красное Эхо (сельское поселение) Гусь-Хрустального района Владимирской области на 2018 - 2022 годы»</t>
  </si>
  <si>
    <t>02 0 01</t>
  </si>
  <si>
    <t>02 0 01 L5550</t>
  </si>
  <si>
    <t xml:space="preserve">Основное мероприятие "Повышение уровня благоустройства дворовых территорий многоквартирных домов" </t>
  </si>
  <si>
    <t>Расходы на благоустройство дворовых территорий</t>
  </si>
  <si>
    <t>02 0 02 L5550</t>
  </si>
  <si>
    <t>Основное мероприятие: "Повышение уровня благоустройства муниципальных территорий общего пользования"</t>
  </si>
  <si>
    <t>Расходы на благоустройство общественных территорий</t>
  </si>
  <si>
    <t xml:space="preserve">02 0 02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</si>
</sst>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9" fontId="3" fillId="0" borderId="0">
      <alignment/>
      <protection/>
    </xf>
    <xf numFmtId="0" fontId="9" fillId="0" borderId="1">
      <alignment horizontal="left" wrapText="1"/>
      <protection/>
    </xf>
    <xf numFmtId="49" fontId="6" fillId="0" borderId="2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3" applyNumberFormat="0" applyAlignment="0" applyProtection="0"/>
    <xf numFmtId="0" fontId="43" fillId="27" borderId="4" applyNumberFormat="0" applyAlignment="0" applyProtection="0"/>
    <xf numFmtId="0" fontId="44" fillId="27" borderId="3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8" borderId="9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right" wrapText="1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 wrapText="1"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Alignment="1">
      <alignment/>
    </xf>
    <xf numFmtId="49" fontId="14" fillId="33" borderId="13" xfId="0" applyNumberFormat="1" applyFont="1" applyFill="1" applyBorder="1" applyAlignment="1">
      <alignment horizontal="center" vertical="top"/>
    </xf>
    <xf numFmtId="179" fontId="14" fillId="33" borderId="13" xfId="0" applyNumberFormat="1" applyFont="1" applyFill="1" applyBorder="1" applyAlignment="1">
      <alignment vertical="top"/>
    </xf>
    <xf numFmtId="0" fontId="13" fillId="33" borderId="13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top" wrapText="1" indent="2"/>
    </xf>
    <xf numFmtId="0" fontId="10" fillId="33" borderId="13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horizontal="left" vertical="top" wrapText="1" indent="2"/>
    </xf>
    <xf numFmtId="0" fontId="4" fillId="33" borderId="13" xfId="34" applyNumberFormat="1" applyFont="1" applyFill="1" applyBorder="1" applyAlignment="1" applyProtection="1">
      <alignment horizontal="left" vertical="top" wrapText="1"/>
      <protection/>
    </xf>
    <xf numFmtId="0" fontId="10" fillId="33" borderId="13" xfId="0" applyNumberFormat="1" applyFont="1" applyFill="1" applyBorder="1" applyAlignment="1">
      <alignment vertical="top" wrapText="1"/>
    </xf>
    <xf numFmtId="0" fontId="13" fillId="0" borderId="13" xfId="0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left" vertical="top"/>
    </xf>
    <xf numFmtId="0" fontId="14" fillId="0" borderId="13" xfId="0" applyFont="1" applyBorder="1" applyAlignment="1">
      <alignment horizontal="center" vertical="top"/>
    </xf>
    <xf numFmtId="179" fontId="14" fillId="0" borderId="13" xfId="0" applyNumberFormat="1" applyFont="1" applyBorder="1" applyAlignment="1">
      <alignment vertical="top"/>
    </xf>
    <xf numFmtId="0" fontId="16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49" fontId="13" fillId="33" borderId="14" xfId="0" applyNumberFormat="1" applyFont="1" applyFill="1" applyBorder="1" applyAlignment="1">
      <alignment horizontal="left" vertical="top"/>
    </xf>
    <xf numFmtId="49" fontId="14" fillId="33" borderId="15" xfId="0" applyNumberFormat="1" applyFont="1" applyFill="1" applyBorder="1" applyAlignment="1">
      <alignment horizontal="center" vertical="top"/>
    </xf>
    <xf numFmtId="49" fontId="14" fillId="33" borderId="14" xfId="0" applyNumberFormat="1" applyFont="1" applyFill="1" applyBorder="1" applyAlignment="1">
      <alignment horizontal="left" vertical="top"/>
    </xf>
    <xf numFmtId="49" fontId="14" fillId="0" borderId="13" xfId="0" applyNumberFormat="1" applyFont="1" applyBorder="1" applyAlignment="1">
      <alignment horizontal="center" vertical="top"/>
    </xf>
    <xf numFmtId="0" fontId="14" fillId="0" borderId="15" xfId="0" applyFont="1" applyBorder="1" applyAlignment="1">
      <alignment vertical="top"/>
    </xf>
    <xf numFmtId="0" fontId="14" fillId="0" borderId="15" xfId="0" applyFont="1" applyBorder="1" applyAlignment="1">
      <alignment horizontal="center" vertical="top"/>
    </xf>
    <xf numFmtId="49" fontId="14" fillId="0" borderId="15" xfId="0" applyNumberFormat="1" applyFont="1" applyBorder="1" applyAlignment="1">
      <alignment horizontal="center" vertical="top"/>
    </xf>
    <xf numFmtId="179" fontId="17" fillId="33" borderId="13" xfId="0" applyNumberFormat="1" applyFont="1" applyFill="1" applyBorder="1" applyAlignment="1">
      <alignment vertical="top"/>
    </xf>
    <xf numFmtId="0" fontId="14" fillId="33" borderId="13" xfId="0" applyFont="1" applyFill="1" applyBorder="1" applyAlignment="1">
      <alignment horizontal="center" vertical="top"/>
    </xf>
    <xf numFmtId="0" fontId="13" fillId="33" borderId="14" xfId="0" applyFont="1" applyFill="1" applyBorder="1" applyAlignment="1">
      <alignment horizontal="left" vertical="top"/>
    </xf>
    <xf numFmtId="0" fontId="14" fillId="33" borderId="14" xfId="0" applyFont="1" applyFill="1" applyBorder="1" applyAlignment="1">
      <alignment horizontal="left" vertical="top"/>
    </xf>
    <xf numFmtId="0" fontId="14" fillId="33" borderId="15" xfId="0" applyFont="1" applyFill="1" applyBorder="1" applyAlignment="1">
      <alignment horizontal="center" vertical="top"/>
    </xf>
    <xf numFmtId="49" fontId="13" fillId="33" borderId="13" xfId="0" applyNumberFormat="1" applyFont="1" applyFill="1" applyBorder="1" applyAlignment="1">
      <alignment horizontal="center" vertical="top"/>
    </xf>
    <xf numFmtId="49" fontId="13" fillId="33" borderId="14" xfId="0" applyNumberFormat="1" applyFont="1" applyFill="1" applyBorder="1" applyAlignment="1">
      <alignment vertical="top"/>
    </xf>
    <xf numFmtId="0" fontId="13" fillId="33" borderId="14" xfId="0" applyFont="1" applyFill="1" applyBorder="1" applyAlignment="1">
      <alignment vertical="top"/>
    </xf>
    <xf numFmtId="0" fontId="14" fillId="33" borderId="14" xfId="0" applyFont="1" applyFill="1" applyBorder="1" applyAlignment="1">
      <alignment vertical="top"/>
    </xf>
    <xf numFmtId="179" fontId="17" fillId="0" borderId="13" xfId="0" applyNumberFormat="1" applyFont="1" applyBorder="1" applyAlignment="1">
      <alignment vertical="top"/>
    </xf>
    <xf numFmtId="179" fontId="14" fillId="0" borderId="13" xfId="0" applyNumberFormat="1" applyFont="1" applyFill="1" applyBorder="1" applyAlignment="1">
      <alignment vertical="top"/>
    </xf>
    <xf numFmtId="0" fontId="16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8" fillId="0" borderId="13" xfId="0" applyFont="1" applyBorder="1" applyAlignment="1">
      <alignment vertical="top" wrapText="1"/>
    </xf>
    <xf numFmtId="0" fontId="18" fillId="0" borderId="14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49" fontId="18" fillId="0" borderId="13" xfId="0" applyNumberFormat="1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9" fillId="34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left" vertical="top"/>
    </xf>
    <xf numFmtId="0" fontId="14" fillId="33" borderId="13" xfId="0" applyFont="1" applyFill="1" applyBorder="1" applyAlignment="1">
      <alignment horizontal="left" vertical="top"/>
    </xf>
    <xf numFmtId="179" fontId="13" fillId="0" borderId="13" xfId="0" applyNumberFormat="1" applyFont="1" applyBorder="1" applyAlignment="1">
      <alignment vertical="top"/>
    </xf>
    <xf numFmtId="49" fontId="20" fillId="33" borderId="13" xfId="0" applyNumberFormat="1" applyFont="1" applyFill="1" applyBorder="1" applyAlignment="1">
      <alignment horizontal="left" vertical="top"/>
    </xf>
    <xf numFmtId="49" fontId="10" fillId="33" borderId="13" xfId="0" applyNumberFormat="1" applyFont="1" applyFill="1" applyBorder="1" applyAlignment="1">
      <alignment horizontal="left" vertical="top"/>
    </xf>
    <xf numFmtId="0" fontId="10" fillId="0" borderId="0" xfId="0" applyFont="1" applyAlignment="1">
      <alignment vertical="center" wrapText="1"/>
    </xf>
    <xf numFmtId="49" fontId="13" fillId="33" borderId="13" xfId="0" applyNumberFormat="1" applyFont="1" applyFill="1" applyBorder="1" applyAlignment="1">
      <alignment horizontal="left" vertical="top"/>
    </xf>
    <xf numFmtId="49" fontId="14" fillId="33" borderId="13" xfId="0" applyNumberFormat="1" applyFont="1" applyFill="1" applyBorder="1" applyAlignment="1">
      <alignment horizontal="left" vertical="top"/>
    </xf>
    <xf numFmtId="0" fontId="15" fillId="0" borderId="13" xfId="0" applyFont="1" applyBorder="1" applyAlignment="1">
      <alignment vertical="top" wrapText="1"/>
    </xf>
    <xf numFmtId="49" fontId="14" fillId="33" borderId="15" xfId="0" applyNumberFormat="1" applyFont="1" applyFill="1" applyBorder="1" applyAlignment="1">
      <alignment horizontal="left" vertical="top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4" fillId="0" borderId="13" xfId="0" applyFont="1" applyBorder="1" applyAlignment="1">
      <alignment vertical="top"/>
    </xf>
    <xf numFmtId="49" fontId="6" fillId="0" borderId="2" xfId="35" applyAlignment="1">
      <alignment horizontal="left" vertical="top" wrapText="1" indent="2"/>
      <protection/>
    </xf>
    <xf numFmtId="49" fontId="6" fillId="0" borderId="13" xfId="35" applyBorder="1" applyAlignment="1">
      <alignment horizontal="left" vertical="top" wrapText="1" indent="2"/>
      <protection/>
    </xf>
    <xf numFmtId="0" fontId="20" fillId="33" borderId="13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49" fontId="12" fillId="0" borderId="14" xfId="0" applyNumberFormat="1" applyFont="1" applyBorder="1" applyAlignment="1">
      <alignment horizontal="left" vertical="top" wrapText="1"/>
    </xf>
    <xf numFmtId="49" fontId="16" fillId="0" borderId="14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176" fontId="12" fillId="33" borderId="19" xfId="0" applyNumberFormat="1" applyFont="1" applyFill="1" applyBorder="1" applyAlignment="1">
      <alignment horizontal="center" vertical="center" wrapText="1"/>
    </xf>
    <xf numFmtId="176" fontId="12" fillId="33" borderId="20" xfId="0" applyNumberFormat="1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view="pageBreakPreview" zoomScaleSheetLayoutView="100" zoomScalePageLayoutView="0" workbookViewId="0" topLeftCell="A73">
      <selection activeCell="H77" sqref="H77"/>
    </sheetView>
  </sheetViews>
  <sheetFormatPr defaultColWidth="9.140625" defaultRowHeight="15"/>
  <cols>
    <col min="1" max="1" width="40.28125" style="1" customWidth="1"/>
    <col min="2" max="2" width="15.28125" style="1" customWidth="1"/>
    <col min="3" max="3" width="6.140625" style="1" customWidth="1"/>
    <col min="4" max="4" width="6.8515625" style="1" customWidth="1"/>
    <col min="5" max="5" width="6.421875" style="1" customWidth="1"/>
    <col min="6" max="6" width="11.8515625" style="1" customWidth="1"/>
    <col min="7" max="7" width="10.8515625" style="1" customWidth="1"/>
    <col min="8" max="8" width="10.28125" style="1" customWidth="1"/>
    <col min="9" max="16384" width="9.140625" style="1" customWidth="1"/>
  </cols>
  <sheetData>
    <row r="1" spans="2:8" s="3" customFormat="1" ht="15.75">
      <c r="B1" s="4"/>
      <c r="C1" s="11"/>
      <c r="D1" s="80" t="s">
        <v>155</v>
      </c>
      <c r="E1" s="80"/>
      <c r="F1" s="80"/>
      <c r="G1" s="80"/>
      <c r="H1" s="80"/>
    </row>
    <row r="2" spans="1:8" s="3" customFormat="1" ht="15.75">
      <c r="A2" s="5"/>
      <c r="B2" s="6"/>
      <c r="C2" s="11"/>
      <c r="D2" s="80" t="s">
        <v>2</v>
      </c>
      <c r="E2" s="80"/>
      <c r="F2" s="80"/>
      <c r="G2" s="80"/>
      <c r="H2" s="80"/>
    </row>
    <row r="3" spans="1:8" s="3" customFormat="1" ht="15.75">
      <c r="A3" s="5"/>
      <c r="B3" s="6"/>
      <c r="C3" s="11"/>
      <c r="D3" s="80" t="s">
        <v>65</v>
      </c>
      <c r="E3" s="80"/>
      <c r="F3" s="80"/>
      <c r="G3" s="80"/>
      <c r="H3" s="80"/>
    </row>
    <row r="4" spans="1:8" s="3" customFormat="1" ht="15.75">
      <c r="A4" s="7"/>
      <c r="B4" s="8"/>
      <c r="C4" s="11"/>
      <c r="D4" s="80" t="s">
        <v>156</v>
      </c>
      <c r="E4" s="80"/>
      <c r="F4" s="80"/>
      <c r="G4" s="80"/>
      <c r="H4" s="80"/>
    </row>
    <row r="5" spans="1:8" s="3" customFormat="1" ht="15.75">
      <c r="A5" s="7"/>
      <c r="B5" s="8"/>
      <c r="C5" s="8"/>
      <c r="D5" s="8"/>
      <c r="E5" s="8"/>
      <c r="F5" s="8"/>
      <c r="G5" s="8"/>
      <c r="H5" s="9"/>
    </row>
    <row r="6" spans="1:8" s="3" customFormat="1" ht="89.25" customHeight="1">
      <c r="A6" s="81" t="s">
        <v>157</v>
      </c>
      <c r="B6" s="81"/>
      <c r="C6" s="81"/>
      <c r="D6" s="81"/>
      <c r="E6" s="81"/>
      <c r="F6" s="81"/>
      <c r="G6" s="81"/>
      <c r="H6" s="81"/>
    </row>
    <row r="7" spans="1:8" ht="24" customHeight="1" thickBot="1">
      <c r="A7" s="12"/>
      <c r="H7" s="13" t="s">
        <v>9</v>
      </c>
    </row>
    <row r="8" spans="1:8" s="3" customFormat="1" ht="15">
      <c r="A8" s="82" t="s">
        <v>3</v>
      </c>
      <c r="B8" s="86" t="s">
        <v>7</v>
      </c>
      <c r="C8" s="86" t="s">
        <v>8</v>
      </c>
      <c r="D8" s="86" t="s">
        <v>5</v>
      </c>
      <c r="E8" s="86" t="s">
        <v>6</v>
      </c>
      <c r="F8" s="86" t="s">
        <v>90</v>
      </c>
      <c r="G8" s="86" t="s">
        <v>91</v>
      </c>
      <c r="H8" s="84" t="s">
        <v>158</v>
      </c>
    </row>
    <row r="9" spans="1:8" s="3" customFormat="1" ht="9.75" customHeight="1" thickBot="1">
      <c r="A9" s="83"/>
      <c r="B9" s="87"/>
      <c r="C9" s="87"/>
      <c r="D9" s="87"/>
      <c r="E9" s="87"/>
      <c r="F9" s="87"/>
      <c r="G9" s="87"/>
      <c r="H9" s="85"/>
    </row>
    <row r="10" spans="1:15" s="3" customFormat="1" ht="15">
      <c r="A10" s="58">
        <v>1</v>
      </c>
      <c r="B10" s="59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  <c r="O10" s="10"/>
    </row>
    <row r="11" spans="1:15" s="3" customFormat="1" ht="21" customHeight="1">
      <c r="A11" s="53" t="s">
        <v>63</v>
      </c>
      <c r="B11" s="54"/>
      <c r="C11" s="55"/>
      <c r="D11" s="56"/>
      <c r="E11" s="57"/>
      <c r="F11" s="62">
        <f>F12+F16+F23+F47+F74+F90+F94+F100+F110</f>
        <v>14585.3</v>
      </c>
      <c r="G11" s="62">
        <f>G12+G16+G23+G47+G74+G90+G94+G100+G110</f>
        <v>11929.4</v>
      </c>
      <c r="H11" s="62">
        <f>H12+H16+H23+H47+H74+H90+H94+H100+H110</f>
        <v>11071.899999999998</v>
      </c>
      <c r="O11" s="10"/>
    </row>
    <row r="12" spans="1:15" s="3" customFormat="1" ht="81" customHeight="1">
      <c r="A12" s="18" t="s">
        <v>180</v>
      </c>
      <c r="B12" s="27" t="s">
        <v>4</v>
      </c>
      <c r="C12" s="28"/>
      <c r="D12" s="14"/>
      <c r="E12" s="69"/>
      <c r="F12" s="29">
        <f aca="true" t="shared" si="0" ref="F12:H14">F13</f>
        <v>5</v>
      </c>
      <c r="G12" s="29">
        <f t="shared" si="0"/>
        <v>5</v>
      </c>
      <c r="H12" s="29">
        <f t="shared" si="0"/>
        <v>5</v>
      </c>
      <c r="O12" s="10"/>
    </row>
    <row r="13" spans="1:15" s="3" customFormat="1" ht="99.75" customHeight="1">
      <c r="A13" s="68" t="s">
        <v>162</v>
      </c>
      <c r="B13" s="27" t="s">
        <v>164</v>
      </c>
      <c r="C13" s="28"/>
      <c r="D13" s="14"/>
      <c r="E13" s="69"/>
      <c r="F13" s="29">
        <f t="shared" si="0"/>
        <v>5</v>
      </c>
      <c r="G13" s="29">
        <f t="shared" si="0"/>
        <v>5</v>
      </c>
      <c r="H13" s="29">
        <f t="shared" si="0"/>
        <v>5</v>
      </c>
      <c r="O13" s="10"/>
    </row>
    <row r="14" spans="1:15" s="3" customFormat="1" ht="45" customHeight="1">
      <c r="A14" s="18" t="s">
        <v>163</v>
      </c>
      <c r="B14" s="30" t="s">
        <v>165</v>
      </c>
      <c r="C14" s="28"/>
      <c r="D14" s="14"/>
      <c r="E14" s="69"/>
      <c r="F14" s="29">
        <f>F15</f>
        <v>5</v>
      </c>
      <c r="G14" s="29">
        <f t="shared" si="0"/>
        <v>5</v>
      </c>
      <c r="H14" s="29">
        <f t="shared" si="0"/>
        <v>5</v>
      </c>
      <c r="O14" s="10"/>
    </row>
    <row r="15" spans="1:15" s="3" customFormat="1" ht="32.25" customHeight="1">
      <c r="A15" s="22" t="s">
        <v>110</v>
      </c>
      <c r="B15" s="31" t="s">
        <v>165</v>
      </c>
      <c r="C15" s="25">
        <v>200</v>
      </c>
      <c r="D15" s="14" t="s">
        <v>10</v>
      </c>
      <c r="E15" s="69" t="s">
        <v>166</v>
      </c>
      <c r="F15" s="29">
        <v>5</v>
      </c>
      <c r="G15" s="29">
        <v>5</v>
      </c>
      <c r="H15" s="29">
        <v>5</v>
      </c>
      <c r="O15" s="10"/>
    </row>
    <row r="16" spans="1:15" s="3" customFormat="1" ht="81" customHeight="1">
      <c r="A16" s="20" t="s">
        <v>185</v>
      </c>
      <c r="B16" s="79" t="s">
        <v>20</v>
      </c>
      <c r="C16" s="26"/>
      <c r="D16" s="14"/>
      <c r="E16" s="69"/>
      <c r="F16" s="29">
        <f>F17+F20</f>
        <v>71</v>
      </c>
      <c r="G16" s="29">
        <f>G17+G20</f>
        <v>0</v>
      </c>
      <c r="H16" s="29">
        <f>H17+H20</f>
        <v>0</v>
      </c>
      <c r="O16" s="10"/>
    </row>
    <row r="17" spans="1:15" s="3" customFormat="1" ht="44.25" customHeight="1">
      <c r="A17" s="21" t="s">
        <v>188</v>
      </c>
      <c r="B17" s="79" t="s">
        <v>186</v>
      </c>
      <c r="C17" s="26"/>
      <c r="D17" s="14"/>
      <c r="E17" s="69"/>
      <c r="F17" s="48">
        <f aca="true" t="shared" si="1" ref="F17:H18">F18</f>
        <v>47.3</v>
      </c>
      <c r="G17" s="48">
        <f t="shared" si="1"/>
        <v>0</v>
      </c>
      <c r="H17" s="48">
        <f t="shared" si="1"/>
        <v>0</v>
      </c>
      <c r="O17" s="10"/>
    </row>
    <row r="18" spans="1:15" s="3" customFormat="1" ht="32.25" customHeight="1">
      <c r="A18" s="20" t="s">
        <v>189</v>
      </c>
      <c r="B18" s="79" t="s">
        <v>187</v>
      </c>
      <c r="C18" s="26"/>
      <c r="D18" s="14"/>
      <c r="E18" s="69"/>
      <c r="F18" s="29">
        <f t="shared" si="1"/>
        <v>47.3</v>
      </c>
      <c r="G18" s="29">
        <f t="shared" si="1"/>
        <v>0</v>
      </c>
      <c r="H18" s="29">
        <f t="shared" si="1"/>
        <v>0</v>
      </c>
      <c r="O18" s="10"/>
    </row>
    <row r="19" spans="1:15" s="3" customFormat="1" ht="32.25" customHeight="1">
      <c r="A19" s="22" t="s">
        <v>110</v>
      </c>
      <c r="B19" s="78" t="s">
        <v>187</v>
      </c>
      <c r="C19" s="26" t="s">
        <v>0</v>
      </c>
      <c r="D19" s="14" t="s">
        <v>31</v>
      </c>
      <c r="E19" s="69" t="s">
        <v>21</v>
      </c>
      <c r="F19" s="29">
        <v>47.3</v>
      </c>
      <c r="G19" s="29">
        <v>0</v>
      </c>
      <c r="H19" s="29">
        <v>0</v>
      </c>
      <c r="O19" s="10"/>
    </row>
    <row r="20" spans="1:15" s="3" customFormat="1" ht="42.75" customHeight="1">
      <c r="A20" s="21" t="s">
        <v>191</v>
      </c>
      <c r="B20" s="79" t="s">
        <v>193</v>
      </c>
      <c r="C20" s="26"/>
      <c r="D20" s="14"/>
      <c r="E20" s="69"/>
      <c r="F20" s="48">
        <f aca="true" t="shared" si="2" ref="F20:H21">F21</f>
        <v>23.7</v>
      </c>
      <c r="G20" s="48">
        <f t="shared" si="2"/>
        <v>0</v>
      </c>
      <c r="H20" s="48">
        <f t="shared" si="2"/>
        <v>0</v>
      </c>
      <c r="O20" s="10"/>
    </row>
    <row r="21" spans="1:15" s="3" customFormat="1" ht="29.25" customHeight="1">
      <c r="A21" s="20" t="s">
        <v>192</v>
      </c>
      <c r="B21" s="79" t="s">
        <v>190</v>
      </c>
      <c r="C21" s="26"/>
      <c r="D21" s="14"/>
      <c r="E21" s="69"/>
      <c r="F21" s="29">
        <f t="shared" si="2"/>
        <v>23.7</v>
      </c>
      <c r="G21" s="29">
        <f t="shared" si="2"/>
        <v>0</v>
      </c>
      <c r="H21" s="29">
        <f t="shared" si="2"/>
        <v>0</v>
      </c>
      <c r="O21" s="10"/>
    </row>
    <row r="22" spans="1:15" s="3" customFormat="1" ht="32.25" customHeight="1">
      <c r="A22" s="22" t="s">
        <v>110</v>
      </c>
      <c r="B22" s="78" t="s">
        <v>190</v>
      </c>
      <c r="C22" s="26" t="s">
        <v>0</v>
      </c>
      <c r="D22" s="14" t="s">
        <v>31</v>
      </c>
      <c r="E22" s="69" t="s">
        <v>21</v>
      </c>
      <c r="F22" s="29">
        <v>23.7</v>
      </c>
      <c r="G22" s="29">
        <v>0</v>
      </c>
      <c r="H22" s="29">
        <v>0</v>
      </c>
      <c r="O22" s="10"/>
    </row>
    <row r="23" spans="1:8" s="2" customFormat="1" ht="108.75" customHeight="1">
      <c r="A23" s="23" t="s">
        <v>64</v>
      </c>
      <c r="B23" s="27" t="s">
        <v>21</v>
      </c>
      <c r="C23" s="35"/>
      <c r="D23" s="35"/>
      <c r="E23" s="36"/>
      <c r="F23" s="15">
        <f>F24+F39+F44</f>
        <v>200</v>
      </c>
      <c r="G23" s="15">
        <f>G24+G39+G44</f>
        <v>200</v>
      </c>
      <c r="H23" s="15">
        <f>H24+H39+H44</f>
        <v>0</v>
      </c>
    </row>
    <row r="24" spans="1:8" ht="61.5" customHeight="1">
      <c r="A24" s="21" t="s">
        <v>24</v>
      </c>
      <c r="B24" s="32" t="s">
        <v>25</v>
      </c>
      <c r="C24" s="35"/>
      <c r="D24" s="35"/>
      <c r="E24" s="37"/>
      <c r="F24" s="15">
        <f>F25+F27+F29+F31+F35+F37+F33</f>
        <v>195</v>
      </c>
      <c r="G24" s="15">
        <f>G25+G27+G29+G31+G35+G37+G33</f>
        <v>195</v>
      </c>
      <c r="H24" s="15">
        <f>H25+H27+H29+H31+H35+H37+H33</f>
        <v>0</v>
      </c>
    </row>
    <row r="25" spans="1:8" ht="27.75" customHeight="1">
      <c r="A25" s="20" t="s">
        <v>112</v>
      </c>
      <c r="B25" s="32" t="s">
        <v>26</v>
      </c>
      <c r="C25" s="35"/>
      <c r="D25" s="35"/>
      <c r="E25" s="38"/>
      <c r="F25" s="15">
        <f>F26</f>
        <v>40</v>
      </c>
      <c r="G25" s="15">
        <f>G26</f>
        <v>40</v>
      </c>
      <c r="H25" s="15">
        <f>H26</f>
        <v>0</v>
      </c>
    </row>
    <row r="26" spans="1:8" ht="33" customHeight="1">
      <c r="A26" s="22" t="s">
        <v>110</v>
      </c>
      <c r="B26" s="34" t="s">
        <v>26</v>
      </c>
      <c r="C26" s="26" t="s">
        <v>0</v>
      </c>
      <c r="D26" s="35" t="s">
        <v>21</v>
      </c>
      <c r="E26" s="38" t="s">
        <v>23</v>
      </c>
      <c r="F26" s="15">
        <v>40</v>
      </c>
      <c r="G26" s="15">
        <v>40</v>
      </c>
      <c r="H26" s="15">
        <v>0</v>
      </c>
    </row>
    <row r="27" spans="1:8" ht="30.75" customHeight="1">
      <c r="A27" s="20" t="s">
        <v>113</v>
      </c>
      <c r="B27" s="32" t="s">
        <v>68</v>
      </c>
      <c r="C27" s="35"/>
      <c r="D27" s="35"/>
      <c r="E27" s="38"/>
      <c r="F27" s="15">
        <f>F28</f>
        <v>15</v>
      </c>
      <c r="G27" s="15">
        <f>G28</f>
        <v>15</v>
      </c>
      <c r="H27" s="15">
        <f>H28</f>
        <v>0</v>
      </c>
    </row>
    <row r="28" spans="1:8" ht="29.25" customHeight="1">
      <c r="A28" s="22" t="s">
        <v>110</v>
      </c>
      <c r="B28" s="34" t="s">
        <v>68</v>
      </c>
      <c r="C28" s="26" t="s">
        <v>0</v>
      </c>
      <c r="D28" s="35" t="s">
        <v>21</v>
      </c>
      <c r="E28" s="38" t="s">
        <v>23</v>
      </c>
      <c r="F28" s="15">
        <v>15</v>
      </c>
      <c r="G28" s="15">
        <v>15</v>
      </c>
      <c r="H28" s="15">
        <v>0</v>
      </c>
    </row>
    <row r="29" spans="1:8" ht="29.25" customHeight="1">
      <c r="A29" s="20" t="s">
        <v>114</v>
      </c>
      <c r="B29" s="32" t="s">
        <v>73</v>
      </c>
      <c r="C29" s="35"/>
      <c r="D29" s="35"/>
      <c r="E29" s="38"/>
      <c r="F29" s="39">
        <f>F30</f>
        <v>20</v>
      </c>
      <c r="G29" s="39">
        <f>G30</f>
        <v>20</v>
      </c>
      <c r="H29" s="39">
        <f>H30</f>
        <v>0</v>
      </c>
    </row>
    <row r="30" spans="1:8" ht="30" customHeight="1">
      <c r="A30" s="22" t="s">
        <v>110</v>
      </c>
      <c r="B30" s="34" t="s">
        <v>73</v>
      </c>
      <c r="C30" s="26" t="s">
        <v>0</v>
      </c>
      <c r="D30" s="35" t="s">
        <v>21</v>
      </c>
      <c r="E30" s="38" t="s">
        <v>23</v>
      </c>
      <c r="F30" s="15">
        <v>20</v>
      </c>
      <c r="G30" s="15">
        <v>20</v>
      </c>
      <c r="H30" s="15">
        <v>0</v>
      </c>
    </row>
    <row r="31" spans="1:8" ht="31.5" customHeight="1">
      <c r="A31" s="18" t="s">
        <v>115</v>
      </c>
      <c r="B31" s="32" t="s">
        <v>107</v>
      </c>
      <c r="C31" s="35"/>
      <c r="D31" s="35"/>
      <c r="E31" s="38"/>
      <c r="F31" s="39">
        <f>F32</f>
        <v>30</v>
      </c>
      <c r="G31" s="39">
        <v>30</v>
      </c>
      <c r="H31" s="39">
        <f>H32</f>
        <v>0</v>
      </c>
    </row>
    <row r="32" spans="1:8" ht="26.25" customHeight="1">
      <c r="A32" s="22" t="s">
        <v>110</v>
      </c>
      <c r="B32" s="34" t="s">
        <v>107</v>
      </c>
      <c r="C32" s="26" t="s">
        <v>0</v>
      </c>
      <c r="D32" s="35" t="s">
        <v>21</v>
      </c>
      <c r="E32" s="38" t="s">
        <v>23</v>
      </c>
      <c r="F32" s="15">
        <v>30</v>
      </c>
      <c r="G32" s="15">
        <v>30</v>
      </c>
      <c r="H32" s="15">
        <v>0</v>
      </c>
    </row>
    <row r="33" spans="1:8" ht="30" customHeight="1">
      <c r="A33" s="20" t="s">
        <v>118</v>
      </c>
      <c r="B33" s="32" t="s">
        <v>70</v>
      </c>
      <c r="C33" s="35"/>
      <c r="D33" s="35"/>
      <c r="E33" s="38"/>
      <c r="F33" s="15">
        <f>F34</f>
        <v>30</v>
      </c>
      <c r="G33" s="15">
        <f>G34</f>
        <v>30</v>
      </c>
      <c r="H33" s="15">
        <f>H34</f>
        <v>0</v>
      </c>
    </row>
    <row r="34" spans="1:8" ht="31.5" customHeight="1">
      <c r="A34" s="22" t="s">
        <v>110</v>
      </c>
      <c r="B34" s="34" t="s">
        <v>70</v>
      </c>
      <c r="C34" s="26" t="s">
        <v>0</v>
      </c>
      <c r="D34" s="35" t="s">
        <v>21</v>
      </c>
      <c r="E34" s="38" t="s">
        <v>23</v>
      </c>
      <c r="F34" s="15">
        <v>30</v>
      </c>
      <c r="G34" s="15">
        <v>30</v>
      </c>
      <c r="H34" s="15">
        <v>0</v>
      </c>
    </row>
    <row r="35" spans="1:8" ht="46.5" customHeight="1">
      <c r="A35" s="20" t="s">
        <v>27</v>
      </c>
      <c r="B35" s="32" t="s">
        <v>28</v>
      </c>
      <c r="C35" s="35"/>
      <c r="D35" s="35"/>
      <c r="E35" s="38"/>
      <c r="F35" s="15">
        <f>F36</f>
        <v>5</v>
      </c>
      <c r="G35" s="15">
        <f>G36</f>
        <v>5</v>
      </c>
      <c r="H35" s="15">
        <f>H36</f>
        <v>0</v>
      </c>
    </row>
    <row r="36" spans="1:8" ht="31.5" customHeight="1">
      <c r="A36" s="22" t="s">
        <v>110</v>
      </c>
      <c r="B36" s="34" t="s">
        <v>28</v>
      </c>
      <c r="C36" s="26" t="s">
        <v>0</v>
      </c>
      <c r="D36" s="35" t="s">
        <v>21</v>
      </c>
      <c r="E36" s="38" t="s">
        <v>23</v>
      </c>
      <c r="F36" s="15">
        <v>5</v>
      </c>
      <c r="G36" s="15">
        <v>5</v>
      </c>
      <c r="H36" s="15">
        <v>0</v>
      </c>
    </row>
    <row r="37" spans="1:8" ht="31.5" customHeight="1">
      <c r="A37" s="65" t="s">
        <v>159</v>
      </c>
      <c r="B37" s="66" t="s">
        <v>161</v>
      </c>
      <c r="C37" s="26"/>
      <c r="D37" s="35"/>
      <c r="E37" s="38"/>
      <c r="F37" s="15">
        <f>F38</f>
        <v>55</v>
      </c>
      <c r="G37" s="15">
        <f>G38</f>
        <v>55</v>
      </c>
      <c r="H37" s="15">
        <f>H38</f>
        <v>0</v>
      </c>
    </row>
    <row r="38" spans="1:8" ht="31.5" customHeight="1">
      <c r="A38" s="22" t="s">
        <v>160</v>
      </c>
      <c r="B38" s="67" t="s">
        <v>161</v>
      </c>
      <c r="C38" s="26" t="s">
        <v>0</v>
      </c>
      <c r="D38" s="35" t="s">
        <v>21</v>
      </c>
      <c r="E38" s="38" t="s">
        <v>23</v>
      </c>
      <c r="F38" s="15">
        <v>55</v>
      </c>
      <c r="G38" s="15">
        <v>55</v>
      </c>
      <c r="H38" s="15">
        <v>0</v>
      </c>
    </row>
    <row r="39" spans="1:8" ht="43.5" customHeight="1">
      <c r="A39" s="21" t="s">
        <v>71</v>
      </c>
      <c r="B39" s="32" t="s">
        <v>74</v>
      </c>
      <c r="C39" s="35"/>
      <c r="D39" s="35"/>
      <c r="E39" s="38"/>
      <c r="F39" s="39">
        <f>F40+F42</f>
        <v>3.5</v>
      </c>
      <c r="G39" s="39">
        <f>G40+G42</f>
        <v>3.5</v>
      </c>
      <c r="H39" s="39">
        <f>H40+H42</f>
        <v>0</v>
      </c>
    </row>
    <row r="40" spans="1:8" ht="69.75" customHeight="1">
      <c r="A40" s="20" t="s">
        <v>119</v>
      </c>
      <c r="B40" s="32" t="s">
        <v>75</v>
      </c>
      <c r="C40" s="35"/>
      <c r="D40" s="35"/>
      <c r="E40" s="38"/>
      <c r="F40" s="15">
        <f>F41</f>
        <v>0.5</v>
      </c>
      <c r="G40" s="15">
        <f>G41</f>
        <v>0.5</v>
      </c>
      <c r="H40" s="15">
        <f>H41</f>
        <v>0</v>
      </c>
    </row>
    <row r="41" spans="1:8" ht="31.5" customHeight="1">
      <c r="A41" s="22" t="s">
        <v>110</v>
      </c>
      <c r="B41" s="34" t="s">
        <v>75</v>
      </c>
      <c r="C41" s="35" t="s">
        <v>0</v>
      </c>
      <c r="D41" s="35" t="s">
        <v>21</v>
      </c>
      <c r="E41" s="38" t="s">
        <v>23</v>
      </c>
      <c r="F41" s="15">
        <v>0.5</v>
      </c>
      <c r="G41" s="15">
        <v>0.5</v>
      </c>
      <c r="H41" s="15">
        <v>0</v>
      </c>
    </row>
    <row r="42" spans="1:8" ht="24.75" customHeight="1">
      <c r="A42" s="20" t="s">
        <v>117</v>
      </c>
      <c r="B42" s="32" t="s">
        <v>76</v>
      </c>
      <c r="C42" s="35"/>
      <c r="D42" s="35"/>
      <c r="E42" s="38"/>
      <c r="F42" s="15">
        <f>F43</f>
        <v>3</v>
      </c>
      <c r="G42" s="15">
        <f>G43</f>
        <v>3</v>
      </c>
      <c r="H42" s="15">
        <f>H43</f>
        <v>0</v>
      </c>
    </row>
    <row r="43" spans="1:8" ht="31.5" customHeight="1">
      <c r="A43" s="22" t="s">
        <v>110</v>
      </c>
      <c r="B43" s="34" t="s">
        <v>76</v>
      </c>
      <c r="C43" s="26" t="s">
        <v>0</v>
      </c>
      <c r="D43" s="35" t="s">
        <v>21</v>
      </c>
      <c r="E43" s="38" t="s">
        <v>23</v>
      </c>
      <c r="F43" s="15">
        <v>3</v>
      </c>
      <c r="G43" s="15">
        <v>3</v>
      </c>
      <c r="H43" s="15">
        <v>0</v>
      </c>
    </row>
    <row r="44" spans="1:8" ht="40.5" customHeight="1">
      <c r="A44" s="21" t="s">
        <v>72</v>
      </c>
      <c r="B44" s="32" t="s">
        <v>77</v>
      </c>
      <c r="C44" s="35"/>
      <c r="D44" s="35"/>
      <c r="E44" s="38"/>
      <c r="F44" s="39">
        <f aca="true" t="shared" si="3" ref="F44:H45">F45</f>
        <v>1.5</v>
      </c>
      <c r="G44" s="39">
        <f t="shared" si="3"/>
        <v>1.5</v>
      </c>
      <c r="H44" s="39">
        <f t="shared" si="3"/>
        <v>0</v>
      </c>
    </row>
    <row r="45" spans="1:8" ht="76.5" customHeight="1">
      <c r="A45" s="20" t="s">
        <v>116</v>
      </c>
      <c r="B45" s="32" t="s">
        <v>78</v>
      </c>
      <c r="C45" s="35"/>
      <c r="D45" s="35"/>
      <c r="E45" s="38"/>
      <c r="F45" s="15">
        <f t="shared" si="3"/>
        <v>1.5</v>
      </c>
      <c r="G45" s="15">
        <f t="shared" si="3"/>
        <v>1.5</v>
      </c>
      <c r="H45" s="15">
        <f t="shared" si="3"/>
        <v>0</v>
      </c>
    </row>
    <row r="46" spans="1:8" ht="30.75" customHeight="1">
      <c r="A46" s="22" t="s">
        <v>110</v>
      </c>
      <c r="B46" s="34" t="s">
        <v>78</v>
      </c>
      <c r="C46" s="26" t="s">
        <v>0</v>
      </c>
      <c r="D46" s="35" t="s">
        <v>21</v>
      </c>
      <c r="E46" s="38" t="s">
        <v>23</v>
      </c>
      <c r="F46" s="15">
        <v>1.5</v>
      </c>
      <c r="G46" s="15">
        <v>1.5</v>
      </c>
      <c r="H46" s="15">
        <v>0</v>
      </c>
    </row>
    <row r="47" spans="1:8" ht="57.75" customHeight="1">
      <c r="A47" s="20" t="s">
        <v>43</v>
      </c>
      <c r="B47" s="27" t="s">
        <v>10</v>
      </c>
      <c r="C47" s="35"/>
      <c r="D47" s="35"/>
      <c r="E47" s="36"/>
      <c r="F47" s="15">
        <f>F48+F68</f>
        <v>5559.999999999999</v>
      </c>
      <c r="G47" s="15">
        <f>G48+G68</f>
        <v>5559.999999999999</v>
      </c>
      <c r="H47" s="15">
        <f>H48+H68</f>
        <v>0</v>
      </c>
    </row>
    <row r="48" spans="1:8" ht="54.75" customHeight="1">
      <c r="A48" s="20" t="s">
        <v>44</v>
      </c>
      <c r="B48" s="27" t="s">
        <v>45</v>
      </c>
      <c r="C48" s="35"/>
      <c r="D48" s="35"/>
      <c r="E48" s="36"/>
      <c r="F48" s="15">
        <f>F49+F59+F62+F65</f>
        <v>4679.999999999999</v>
      </c>
      <c r="G48" s="15">
        <f>G49+G59+G62+G65</f>
        <v>4679.999999999999</v>
      </c>
      <c r="H48" s="15">
        <f>H49+H59+H62+H65</f>
        <v>0</v>
      </c>
    </row>
    <row r="49" spans="1:8" ht="64.5" customHeight="1">
      <c r="A49" s="21" t="s">
        <v>46</v>
      </c>
      <c r="B49" s="27" t="s">
        <v>47</v>
      </c>
      <c r="C49" s="35"/>
      <c r="D49" s="35"/>
      <c r="E49" s="36"/>
      <c r="F49" s="39">
        <f>F50+F54+F56</f>
        <v>4549.799999999999</v>
      </c>
      <c r="G49" s="39">
        <f>G50+G54+G56</f>
        <v>4549.799999999999</v>
      </c>
      <c r="H49" s="39">
        <f>H50+H54+H56</f>
        <v>0</v>
      </c>
    </row>
    <row r="50" spans="1:8" ht="52.5" customHeight="1">
      <c r="A50" s="20" t="s">
        <v>121</v>
      </c>
      <c r="B50" s="32" t="s">
        <v>87</v>
      </c>
      <c r="C50" s="40"/>
      <c r="D50" s="35"/>
      <c r="E50" s="38"/>
      <c r="F50" s="15">
        <f>F52+F53+F51</f>
        <v>3400</v>
      </c>
      <c r="G50" s="15">
        <f>G52+G53+G51</f>
        <v>3400</v>
      </c>
      <c r="H50" s="15">
        <f>H52+H53+H51</f>
        <v>0</v>
      </c>
    </row>
    <row r="51" spans="1:8" ht="80.25" customHeight="1">
      <c r="A51" s="22" t="s">
        <v>120</v>
      </c>
      <c r="B51" s="34" t="s">
        <v>87</v>
      </c>
      <c r="C51" s="16">
        <v>100</v>
      </c>
      <c r="D51" s="35" t="s">
        <v>42</v>
      </c>
      <c r="E51" s="38" t="s">
        <v>4</v>
      </c>
      <c r="F51" s="15">
        <v>2250</v>
      </c>
      <c r="G51" s="15">
        <v>2250</v>
      </c>
      <c r="H51" s="15">
        <v>0</v>
      </c>
    </row>
    <row r="52" spans="1:8" ht="30" customHeight="1">
      <c r="A52" s="22" t="s">
        <v>110</v>
      </c>
      <c r="B52" s="34" t="s">
        <v>87</v>
      </c>
      <c r="C52" s="16">
        <v>200</v>
      </c>
      <c r="D52" s="35" t="s">
        <v>42</v>
      </c>
      <c r="E52" s="38" t="s">
        <v>4</v>
      </c>
      <c r="F52" s="15">
        <v>1120</v>
      </c>
      <c r="G52" s="15">
        <v>1120</v>
      </c>
      <c r="H52" s="15">
        <v>0</v>
      </c>
    </row>
    <row r="53" spans="1:8" ht="27" customHeight="1">
      <c r="A53" s="19" t="s">
        <v>111</v>
      </c>
      <c r="B53" s="34" t="s">
        <v>87</v>
      </c>
      <c r="C53" s="16">
        <v>800</v>
      </c>
      <c r="D53" s="35" t="s">
        <v>42</v>
      </c>
      <c r="E53" s="38" t="s">
        <v>4</v>
      </c>
      <c r="F53" s="15">
        <v>30</v>
      </c>
      <c r="G53" s="15">
        <v>30</v>
      </c>
      <c r="H53" s="15">
        <v>0</v>
      </c>
    </row>
    <row r="54" spans="1:8" ht="96.75" customHeight="1">
      <c r="A54" s="20" t="s">
        <v>122</v>
      </c>
      <c r="B54" s="41" t="s">
        <v>48</v>
      </c>
      <c r="C54" s="40"/>
      <c r="D54" s="14"/>
      <c r="E54" s="38"/>
      <c r="F54" s="39">
        <f>F55</f>
        <v>57.7</v>
      </c>
      <c r="G54" s="39">
        <f>G55</f>
        <v>57.7</v>
      </c>
      <c r="H54" s="39">
        <f>H55</f>
        <v>0</v>
      </c>
    </row>
    <row r="55" spans="1:8" ht="87" customHeight="1">
      <c r="A55" s="22" t="s">
        <v>120</v>
      </c>
      <c r="B55" s="42" t="s">
        <v>48</v>
      </c>
      <c r="C55" s="16">
        <v>100</v>
      </c>
      <c r="D55" s="14" t="s">
        <v>42</v>
      </c>
      <c r="E55" s="38" t="s">
        <v>4</v>
      </c>
      <c r="F55" s="15">
        <v>57.7</v>
      </c>
      <c r="G55" s="15">
        <v>57.7</v>
      </c>
      <c r="H55" s="15">
        <v>0</v>
      </c>
    </row>
    <row r="56" spans="1:8" ht="92.25" customHeight="1">
      <c r="A56" s="20" t="s">
        <v>123</v>
      </c>
      <c r="B56" s="41" t="s">
        <v>89</v>
      </c>
      <c r="C56" s="40"/>
      <c r="D56" s="14"/>
      <c r="E56" s="38"/>
      <c r="F56" s="39">
        <f>F57+F58</f>
        <v>1092.1</v>
      </c>
      <c r="G56" s="39">
        <f>G57+G58</f>
        <v>1092.1</v>
      </c>
      <c r="H56" s="39">
        <f>H57+H58</f>
        <v>0</v>
      </c>
    </row>
    <row r="57" spans="1:8" ht="77.25" customHeight="1">
      <c r="A57" s="22" t="s">
        <v>120</v>
      </c>
      <c r="B57" s="42" t="s">
        <v>89</v>
      </c>
      <c r="C57" s="16">
        <v>100</v>
      </c>
      <c r="D57" s="14" t="s">
        <v>42</v>
      </c>
      <c r="E57" s="38" t="s">
        <v>4</v>
      </c>
      <c r="F57" s="15">
        <v>1037.5</v>
      </c>
      <c r="G57" s="15">
        <v>1037.5</v>
      </c>
      <c r="H57" s="15">
        <v>0</v>
      </c>
    </row>
    <row r="58" spans="1:8" ht="79.5" customHeight="1">
      <c r="A58" s="22" t="s">
        <v>120</v>
      </c>
      <c r="B58" s="42" t="s">
        <v>89</v>
      </c>
      <c r="C58" s="16">
        <v>100</v>
      </c>
      <c r="D58" s="14" t="s">
        <v>42</v>
      </c>
      <c r="E58" s="38" t="s">
        <v>4</v>
      </c>
      <c r="F58" s="15">
        <v>54.6</v>
      </c>
      <c r="G58" s="15">
        <v>54.6</v>
      </c>
      <c r="H58" s="15">
        <v>0</v>
      </c>
    </row>
    <row r="59" spans="1:8" ht="40.5" customHeight="1">
      <c r="A59" s="21" t="s">
        <v>84</v>
      </c>
      <c r="B59" s="32" t="s">
        <v>85</v>
      </c>
      <c r="C59" s="40"/>
      <c r="D59" s="14"/>
      <c r="E59" s="38"/>
      <c r="F59" s="39">
        <f aca="true" t="shared" si="4" ref="F59:H60">F60</f>
        <v>72</v>
      </c>
      <c r="G59" s="39">
        <f t="shared" si="4"/>
        <v>72</v>
      </c>
      <c r="H59" s="39">
        <f t="shared" si="4"/>
        <v>0</v>
      </c>
    </row>
    <row r="60" spans="1:8" ht="44.25" customHeight="1">
      <c r="A60" s="20" t="s">
        <v>124</v>
      </c>
      <c r="B60" s="32" t="s">
        <v>86</v>
      </c>
      <c r="C60" s="40"/>
      <c r="D60" s="14"/>
      <c r="E60" s="38"/>
      <c r="F60" s="15">
        <f t="shared" si="4"/>
        <v>72</v>
      </c>
      <c r="G60" s="15">
        <f t="shared" si="4"/>
        <v>72</v>
      </c>
      <c r="H60" s="15">
        <f t="shared" si="4"/>
        <v>0</v>
      </c>
    </row>
    <row r="61" spans="1:8" ht="32.25" customHeight="1">
      <c r="A61" s="22" t="s">
        <v>110</v>
      </c>
      <c r="B61" s="34" t="s">
        <v>86</v>
      </c>
      <c r="C61" s="16">
        <v>200</v>
      </c>
      <c r="D61" s="14" t="s">
        <v>42</v>
      </c>
      <c r="E61" s="38" t="s">
        <v>4</v>
      </c>
      <c r="F61" s="15">
        <v>72</v>
      </c>
      <c r="G61" s="15">
        <v>72</v>
      </c>
      <c r="H61" s="15">
        <v>0</v>
      </c>
    </row>
    <row r="62" spans="1:8" ht="27.75" customHeight="1">
      <c r="A62" s="21" t="s">
        <v>49</v>
      </c>
      <c r="B62" s="32" t="s">
        <v>50</v>
      </c>
      <c r="C62" s="14"/>
      <c r="D62" s="14"/>
      <c r="E62" s="43"/>
      <c r="F62" s="39">
        <f aca="true" t="shared" si="5" ref="F62:H63">F63</f>
        <v>50</v>
      </c>
      <c r="G62" s="39">
        <f t="shared" si="5"/>
        <v>50</v>
      </c>
      <c r="H62" s="39">
        <f t="shared" si="5"/>
        <v>0</v>
      </c>
    </row>
    <row r="63" spans="1:8" ht="29.25" customHeight="1">
      <c r="A63" s="20" t="s">
        <v>125</v>
      </c>
      <c r="B63" s="32" t="s">
        <v>51</v>
      </c>
      <c r="C63" s="14"/>
      <c r="D63" s="14"/>
      <c r="E63" s="38"/>
      <c r="F63" s="15">
        <f t="shared" si="5"/>
        <v>50</v>
      </c>
      <c r="G63" s="15">
        <f t="shared" si="5"/>
        <v>50</v>
      </c>
      <c r="H63" s="15">
        <f t="shared" si="5"/>
        <v>0</v>
      </c>
    </row>
    <row r="64" spans="1:8" ht="30" customHeight="1">
      <c r="A64" s="22" t="s">
        <v>110</v>
      </c>
      <c r="B64" s="34" t="s">
        <v>51</v>
      </c>
      <c r="C64" s="44" t="s">
        <v>0</v>
      </c>
      <c r="D64" s="14" t="s">
        <v>42</v>
      </c>
      <c r="E64" s="38" t="s">
        <v>4</v>
      </c>
      <c r="F64" s="15">
        <v>50</v>
      </c>
      <c r="G64" s="15">
        <v>50</v>
      </c>
      <c r="H64" s="15">
        <v>0</v>
      </c>
    </row>
    <row r="65" spans="1:8" ht="54.75" customHeight="1">
      <c r="A65" s="21" t="s">
        <v>81</v>
      </c>
      <c r="B65" s="32" t="s">
        <v>82</v>
      </c>
      <c r="C65" s="14"/>
      <c r="D65" s="14"/>
      <c r="E65" s="38"/>
      <c r="F65" s="39">
        <f aca="true" t="shared" si="6" ref="F65:H66">F66</f>
        <v>8.2</v>
      </c>
      <c r="G65" s="39">
        <f t="shared" si="6"/>
        <v>8.2</v>
      </c>
      <c r="H65" s="39">
        <f t="shared" si="6"/>
        <v>0</v>
      </c>
    </row>
    <row r="66" spans="1:8" ht="31.5" customHeight="1">
      <c r="A66" s="20" t="s">
        <v>126</v>
      </c>
      <c r="B66" s="41" t="s">
        <v>83</v>
      </c>
      <c r="C66" s="14"/>
      <c r="D66" s="14"/>
      <c r="E66" s="38"/>
      <c r="F66" s="15">
        <f t="shared" si="6"/>
        <v>8.2</v>
      </c>
      <c r="G66" s="15">
        <f t="shared" si="6"/>
        <v>8.2</v>
      </c>
      <c r="H66" s="15">
        <f t="shared" si="6"/>
        <v>0</v>
      </c>
    </row>
    <row r="67" spans="1:8" ht="30" customHeight="1">
      <c r="A67" s="22" t="s">
        <v>110</v>
      </c>
      <c r="B67" s="42" t="s">
        <v>83</v>
      </c>
      <c r="C67" s="44" t="s">
        <v>0</v>
      </c>
      <c r="D67" s="14" t="s">
        <v>42</v>
      </c>
      <c r="E67" s="38" t="s">
        <v>4</v>
      </c>
      <c r="F67" s="15">
        <v>8.2</v>
      </c>
      <c r="G67" s="15">
        <v>8.2</v>
      </c>
      <c r="H67" s="15">
        <v>0</v>
      </c>
    </row>
    <row r="68" spans="1:8" ht="90.75" customHeight="1">
      <c r="A68" s="20" t="s">
        <v>52</v>
      </c>
      <c r="B68" s="32" t="s">
        <v>53</v>
      </c>
      <c r="C68" s="40"/>
      <c r="D68" s="14"/>
      <c r="E68" s="33"/>
      <c r="F68" s="15">
        <f aca="true" t="shared" si="7" ref="F68:H69">F69</f>
        <v>880</v>
      </c>
      <c r="G68" s="15">
        <f t="shared" si="7"/>
        <v>880</v>
      </c>
      <c r="H68" s="15">
        <f t="shared" si="7"/>
        <v>0</v>
      </c>
    </row>
    <row r="69" spans="1:8" ht="51" customHeight="1">
      <c r="A69" s="21" t="s">
        <v>54</v>
      </c>
      <c r="B69" s="32" t="s">
        <v>55</v>
      </c>
      <c r="C69" s="40"/>
      <c r="D69" s="14"/>
      <c r="E69" s="33"/>
      <c r="F69" s="39">
        <f t="shared" si="7"/>
        <v>880</v>
      </c>
      <c r="G69" s="39">
        <f t="shared" si="7"/>
        <v>880</v>
      </c>
      <c r="H69" s="39">
        <f t="shared" si="7"/>
        <v>0</v>
      </c>
    </row>
    <row r="70" spans="1:8" ht="73.5" customHeight="1">
      <c r="A70" s="20" t="s">
        <v>127</v>
      </c>
      <c r="B70" s="41" t="s">
        <v>56</v>
      </c>
      <c r="C70" s="40"/>
      <c r="D70" s="14"/>
      <c r="E70" s="33"/>
      <c r="F70" s="39">
        <f>F71+F72+F73</f>
        <v>880</v>
      </c>
      <c r="G70" s="39">
        <f>G71+G72+G73</f>
        <v>880</v>
      </c>
      <c r="H70" s="39">
        <f>H71+H72+H73</f>
        <v>0</v>
      </c>
    </row>
    <row r="71" spans="1:8" ht="81" customHeight="1">
      <c r="A71" s="22" t="s">
        <v>120</v>
      </c>
      <c r="B71" s="42" t="s">
        <v>56</v>
      </c>
      <c r="C71" s="16">
        <v>100</v>
      </c>
      <c r="D71" s="14" t="s">
        <v>42</v>
      </c>
      <c r="E71" s="33" t="s">
        <v>10</v>
      </c>
      <c r="F71" s="15">
        <v>866</v>
      </c>
      <c r="G71" s="15">
        <v>866</v>
      </c>
      <c r="H71" s="15">
        <v>0</v>
      </c>
    </row>
    <row r="72" spans="1:8" ht="30.75" customHeight="1">
      <c r="A72" s="22" t="s">
        <v>110</v>
      </c>
      <c r="B72" s="42" t="s">
        <v>56</v>
      </c>
      <c r="C72" s="16">
        <v>200</v>
      </c>
      <c r="D72" s="14" t="s">
        <v>42</v>
      </c>
      <c r="E72" s="33" t="s">
        <v>10</v>
      </c>
      <c r="F72" s="15">
        <v>12</v>
      </c>
      <c r="G72" s="15">
        <v>12</v>
      </c>
      <c r="H72" s="15">
        <v>0</v>
      </c>
    </row>
    <row r="73" spans="1:8" ht="18" customHeight="1">
      <c r="A73" s="19" t="s">
        <v>111</v>
      </c>
      <c r="B73" s="42" t="s">
        <v>56</v>
      </c>
      <c r="C73" s="16">
        <v>800</v>
      </c>
      <c r="D73" s="14" t="s">
        <v>42</v>
      </c>
      <c r="E73" s="33" t="s">
        <v>10</v>
      </c>
      <c r="F73" s="15">
        <v>2</v>
      </c>
      <c r="G73" s="15">
        <v>2</v>
      </c>
      <c r="H73" s="15">
        <v>0</v>
      </c>
    </row>
    <row r="74" spans="1:8" ht="56.25" customHeight="1">
      <c r="A74" s="20" t="s">
        <v>33</v>
      </c>
      <c r="B74" s="32" t="s">
        <v>31</v>
      </c>
      <c r="C74" s="40"/>
      <c r="D74" s="14"/>
      <c r="E74" s="33"/>
      <c r="F74" s="15">
        <f>F75+F80+F83</f>
        <v>1850</v>
      </c>
      <c r="G74" s="15">
        <f>G75+G80+G83</f>
        <v>1500</v>
      </c>
      <c r="H74" s="15">
        <f>H75+H80+H83</f>
        <v>0</v>
      </c>
    </row>
    <row r="75" spans="1:8" ht="40.5" customHeight="1">
      <c r="A75" s="21" t="s">
        <v>69</v>
      </c>
      <c r="B75" s="32" t="s">
        <v>34</v>
      </c>
      <c r="C75" s="40"/>
      <c r="D75" s="14"/>
      <c r="E75" s="33"/>
      <c r="F75" s="39">
        <f>F76+F78</f>
        <v>1500</v>
      </c>
      <c r="G75" s="39">
        <f>G76+G78</f>
        <v>1200</v>
      </c>
      <c r="H75" s="39">
        <f>H76+H78</f>
        <v>0</v>
      </c>
    </row>
    <row r="76" spans="1:8" ht="20.25" customHeight="1">
      <c r="A76" s="20" t="s">
        <v>128</v>
      </c>
      <c r="B76" s="32" t="s">
        <v>35</v>
      </c>
      <c r="C76" s="40"/>
      <c r="D76" s="14"/>
      <c r="E76" s="33"/>
      <c r="F76" s="15">
        <f>F77</f>
        <v>1400</v>
      </c>
      <c r="G76" s="15">
        <f>G77</f>
        <v>1200</v>
      </c>
      <c r="H76" s="15">
        <f>H77</f>
        <v>0</v>
      </c>
    </row>
    <row r="77" spans="1:8" ht="32.25" customHeight="1">
      <c r="A77" s="22" t="s">
        <v>110</v>
      </c>
      <c r="B77" s="34" t="s">
        <v>35</v>
      </c>
      <c r="C77" s="16">
        <v>200</v>
      </c>
      <c r="D77" s="14" t="s">
        <v>31</v>
      </c>
      <c r="E77" s="33" t="s">
        <v>21</v>
      </c>
      <c r="F77" s="15">
        <v>1400</v>
      </c>
      <c r="G77" s="15">
        <v>1200</v>
      </c>
      <c r="H77" s="15">
        <v>0</v>
      </c>
    </row>
    <row r="78" spans="1:8" ht="30.75" customHeight="1">
      <c r="A78" s="20" t="s">
        <v>129</v>
      </c>
      <c r="B78" s="32" t="s">
        <v>66</v>
      </c>
      <c r="C78" s="40"/>
      <c r="D78" s="14"/>
      <c r="E78" s="33"/>
      <c r="F78" s="15">
        <f>F79</f>
        <v>100</v>
      </c>
      <c r="G78" s="15">
        <f>G79</f>
        <v>0</v>
      </c>
      <c r="H78" s="15">
        <f>H79</f>
        <v>0</v>
      </c>
    </row>
    <row r="79" spans="1:8" ht="30.75" customHeight="1">
      <c r="A79" s="22" t="s">
        <v>110</v>
      </c>
      <c r="B79" s="34" t="s">
        <v>66</v>
      </c>
      <c r="C79" s="16">
        <v>200</v>
      </c>
      <c r="D79" s="14" t="s">
        <v>31</v>
      </c>
      <c r="E79" s="33" t="s">
        <v>21</v>
      </c>
      <c r="F79" s="15">
        <v>100</v>
      </c>
      <c r="G79" s="15">
        <v>0</v>
      </c>
      <c r="H79" s="15">
        <v>0</v>
      </c>
    </row>
    <row r="80" spans="1:8" ht="33" customHeight="1">
      <c r="A80" s="21" t="s">
        <v>36</v>
      </c>
      <c r="B80" s="32" t="s">
        <v>37</v>
      </c>
      <c r="C80" s="40"/>
      <c r="D80" s="14"/>
      <c r="E80" s="33"/>
      <c r="F80" s="39">
        <f aca="true" t="shared" si="8" ref="F80:H81">F81</f>
        <v>50</v>
      </c>
      <c r="G80" s="39">
        <f t="shared" si="8"/>
        <v>50</v>
      </c>
      <c r="H80" s="39">
        <f t="shared" si="8"/>
        <v>0</v>
      </c>
    </row>
    <row r="81" spans="1:8" ht="25.5">
      <c r="A81" s="20" t="s">
        <v>130</v>
      </c>
      <c r="B81" s="32" t="s">
        <v>38</v>
      </c>
      <c r="C81" s="40"/>
      <c r="D81" s="14"/>
      <c r="E81" s="33"/>
      <c r="F81" s="15">
        <f t="shared" si="8"/>
        <v>50</v>
      </c>
      <c r="G81" s="15">
        <f t="shared" si="8"/>
        <v>50</v>
      </c>
      <c r="H81" s="15">
        <f t="shared" si="8"/>
        <v>0</v>
      </c>
    </row>
    <row r="82" spans="1:8" ht="25.5">
      <c r="A82" s="22" t="s">
        <v>110</v>
      </c>
      <c r="B82" s="34" t="s">
        <v>38</v>
      </c>
      <c r="C82" s="16">
        <v>200</v>
      </c>
      <c r="D82" s="14" t="s">
        <v>31</v>
      </c>
      <c r="E82" s="33" t="s">
        <v>21</v>
      </c>
      <c r="F82" s="15">
        <v>50</v>
      </c>
      <c r="G82" s="15">
        <v>50</v>
      </c>
      <c r="H82" s="15">
        <v>0</v>
      </c>
    </row>
    <row r="83" spans="1:8" ht="43.5" customHeight="1">
      <c r="A83" s="21" t="s">
        <v>39</v>
      </c>
      <c r="B83" s="32" t="s">
        <v>41</v>
      </c>
      <c r="C83" s="40"/>
      <c r="D83" s="14"/>
      <c r="E83" s="33"/>
      <c r="F83" s="39">
        <f>F84+F88+F86</f>
        <v>300</v>
      </c>
      <c r="G83" s="39">
        <f>G84+G88+G86</f>
        <v>250</v>
      </c>
      <c r="H83" s="39">
        <f>H84+H88+H86</f>
        <v>0</v>
      </c>
    </row>
    <row r="84" spans="1:8" ht="40.5" customHeight="1">
      <c r="A84" s="20" t="s">
        <v>133</v>
      </c>
      <c r="B84" s="32" t="s">
        <v>40</v>
      </c>
      <c r="C84" s="40"/>
      <c r="D84" s="14"/>
      <c r="E84" s="33"/>
      <c r="F84" s="15">
        <f>F85</f>
        <v>100</v>
      </c>
      <c r="G84" s="15">
        <f>G85</f>
        <v>50</v>
      </c>
      <c r="H84" s="15">
        <f>H85</f>
        <v>0</v>
      </c>
    </row>
    <row r="85" spans="1:8" ht="32.25" customHeight="1">
      <c r="A85" s="22" t="s">
        <v>110</v>
      </c>
      <c r="B85" s="34" t="s">
        <v>40</v>
      </c>
      <c r="C85" s="16">
        <v>200</v>
      </c>
      <c r="D85" s="14" t="s">
        <v>31</v>
      </c>
      <c r="E85" s="33" t="s">
        <v>21</v>
      </c>
      <c r="F85" s="15">
        <v>100</v>
      </c>
      <c r="G85" s="15">
        <v>50</v>
      </c>
      <c r="H85" s="15">
        <v>0</v>
      </c>
    </row>
    <row r="86" spans="1:8" ht="30.75" customHeight="1">
      <c r="A86" s="20" t="s">
        <v>132</v>
      </c>
      <c r="B86" s="32" t="s">
        <v>108</v>
      </c>
      <c r="C86" s="40"/>
      <c r="D86" s="14"/>
      <c r="E86" s="33"/>
      <c r="F86" s="15">
        <f>F87</f>
        <v>100</v>
      </c>
      <c r="G86" s="15">
        <f>G87</f>
        <v>100</v>
      </c>
      <c r="H86" s="15">
        <f>H87</f>
        <v>0</v>
      </c>
    </row>
    <row r="87" spans="1:8" ht="27" customHeight="1">
      <c r="A87" s="22" t="s">
        <v>110</v>
      </c>
      <c r="B87" s="34" t="s">
        <v>108</v>
      </c>
      <c r="C87" s="16">
        <v>200</v>
      </c>
      <c r="D87" s="14" t="s">
        <v>31</v>
      </c>
      <c r="E87" s="33" t="s">
        <v>21</v>
      </c>
      <c r="F87" s="15">
        <v>100</v>
      </c>
      <c r="G87" s="15">
        <v>100</v>
      </c>
      <c r="H87" s="15">
        <v>0</v>
      </c>
    </row>
    <row r="88" spans="1:8" ht="56.25" customHeight="1">
      <c r="A88" s="20" t="s">
        <v>131</v>
      </c>
      <c r="B88" s="32" t="s">
        <v>109</v>
      </c>
      <c r="C88" s="28"/>
      <c r="D88" s="14"/>
      <c r="E88" s="33"/>
      <c r="F88" s="15">
        <f>F89</f>
        <v>100</v>
      </c>
      <c r="G88" s="15">
        <f>G89</f>
        <v>100</v>
      </c>
      <c r="H88" s="15">
        <f>H89</f>
        <v>0</v>
      </c>
    </row>
    <row r="89" spans="1:8" ht="27.75" customHeight="1">
      <c r="A89" s="22" t="s">
        <v>110</v>
      </c>
      <c r="B89" s="34" t="s">
        <v>109</v>
      </c>
      <c r="C89" s="25">
        <v>200</v>
      </c>
      <c r="D89" s="14" t="s">
        <v>31</v>
      </c>
      <c r="E89" s="33" t="s">
        <v>21</v>
      </c>
      <c r="F89" s="15">
        <v>100</v>
      </c>
      <c r="G89" s="15">
        <v>100</v>
      </c>
      <c r="H89" s="15">
        <v>0</v>
      </c>
    </row>
    <row r="90" spans="1:8" ht="76.5">
      <c r="A90" s="20" t="s">
        <v>60</v>
      </c>
      <c r="B90" s="45" t="s">
        <v>58</v>
      </c>
      <c r="C90" s="40"/>
      <c r="D90" s="14"/>
      <c r="E90" s="33"/>
      <c r="F90" s="15">
        <f aca="true" t="shared" si="9" ref="F90:H92">F91</f>
        <v>31.3</v>
      </c>
      <c r="G90" s="15">
        <f t="shared" si="9"/>
        <v>31.3</v>
      </c>
      <c r="H90" s="15">
        <f t="shared" si="9"/>
        <v>0</v>
      </c>
    </row>
    <row r="91" spans="1:8" ht="43.5" customHeight="1">
      <c r="A91" s="21" t="s">
        <v>59</v>
      </c>
      <c r="B91" s="46" t="s">
        <v>62</v>
      </c>
      <c r="C91" s="40"/>
      <c r="D91" s="14"/>
      <c r="E91" s="33"/>
      <c r="F91" s="39">
        <f t="shared" si="9"/>
        <v>31.3</v>
      </c>
      <c r="G91" s="39">
        <f t="shared" si="9"/>
        <v>31.3</v>
      </c>
      <c r="H91" s="39">
        <f t="shared" si="9"/>
        <v>0</v>
      </c>
    </row>
    <row r="92" spans="1:8" ht="40.5" customHeight="1">
      <c r="A92" s="20" t="s">
        <v>135</v>
      </c>
      <c r="B92" s="46" t="s">
        <v>61</v>
      </c>
      <c r="C92" s="40"/>
      <c r="D92" s="14"/>
      <c r="E92" s="33"/>
      <c r="F92" s="15">
        <f>F93</f>
        <v>31.3</v>
      </c>
      <c r="G92" s="15">
        <f t="shared" si="9"/>
        <v>31.3</v>
      </c>
      <c r="H92" s="15">
        <f t="shared" si="9"/>
        <v>0</v>
      </c>
    </row>
    <row r="93" spans="1:8" ht="30" customHeight="1">
      <c r="A93" s="22" t="s">
        <v>134</v>
      </c>
      <c r="B93" s="47" t="s">
        <v>61</v>
      </c>
      <c r="C93" s="16">
        <v>300</v>
      </c>
      <c r="D93" s="14" t="s">
        <v>57</v>
      </c>
      <c r="E93" s="33" t="s">
        <v>4</v>
      </c>
      <c r="F93" s="15">
        <v>31.3</v>
      </c>
      <c r="G93" s="15">
        <v>31.3</v>
      </c>
      <c r="H93" s="15">
        <v>0</v>
      </c>
    </row>
    <row r="94" spans="1:8" ht="78.75" customHeight="1">
      <c r="A94" s="20" t="s">
        <v>92</v>
      </c>
      <c r="B94" s="27" t="s">
        <v>42</v>
      </c>
      <c r="C94" s="28"/>
      <c r="D94" s="14"/>
      <c r="E94" s="33"/>
      <c r="F94" s="29">
        <f>F95</f>
        <v>50</v>
      </c>
      <c r="G94" s="29">
        <f>G95</f>
        <v>50</v>
      </c>
      <c r="H94" s="29">
        <f>H95</f>
        <v>0</v>
      </c>
    </row>
    <row r="95" spans="1:8" ht="78" customHeight="1">
      <c r="A95" s="21" t="s">
        <v>93</v>
      </c>
      <c r="B95" s="27" t="s">
        <v>94</v>
      </c>
      <c r="C95" s="28"/>
      <c r="D95" s="14"/>
      <c r="E95" s="33"/>
      <c r="F95" s="48">
        <f>F96+F98</f>
        <v>50</v>
      </c>
      <c r="G95" s="48">
        <f>G96+G98</f>
        <v>50</v>
      </c>
      <c r="H95" s="48">
        <v>0</v>
      </c>
    </row>
    <row r="96" spans="1:8" ht="30" customHeight="1">
      <c r="A96" s="17" t="s">
        <v>136</v>
      </c>
      <c r="B96" s="50" t="s">
        <v>95</v>
      </c>
      <c r="C96" s="28"/>
      <c r="D96" s="14"/>
      <c r="E96" s="33"/>
      <c r="F96" s="29">
        <f>F97</f>
        <v>20</v>
      </c>
      <c r="G96" s="29">
        <f>G97</f>
        <v>20</v>
      </c>
      <c r="H96" s="29">
        <f>H97</f>
        <v>0</v>
      </c>
    </row>
    <row r="97" spans="1:8" ht="30" customHeight="1">
      <c r="A97" s="22" t="s">
        <v>110</v>
      </c>
      <c r="B97" s="31" t="s">
        <v>95</v>
      </c>
      <c r="C97" s="25">
        <v>200</v>
      </c>
      <c r="D97" s="14" t="s">
        <v>16</v>
      </c>
      <c r="E97" s="33" t="s">
        <v>4</v>
      </c>
      <c r="F97" s="29">
        <v>20</v>
      </c>
      <c r="G97" s="29">
        <v>20</v>
      </c>
      <c r="H97" s="29">
        <v>0</v>
      </c>
    </row>
    <row r="98" spans="1:8" ht="33.75" customHeight="1">
      <c r="A98" s="17" t="s">
        <v>137</v>
      </c>
      <c r="B98" s="30" t="s">
        <v>96</v>
      </c>
      <c r="C98" s="28"/>
      <c r="D98" s="14"/>
      <c r="E98" s="33"/>
      <c r="F98" s="29">
        <f>F99</f>
        <v>30</v>
      </c>
      <c r="G98" s="29">
        <f>G99</f>
        <v>30</v>
      </c>
      <c r="H98" s="29">
        <f>H99</f>
        <v>0</v>
      </c>
    </row>
    <row r="99" spans="1:8" ht="29.25" customHeight="1">
      <c r="A99" s="22" t="s">
        <v>110</v>
      </c>
      <c r="B99" s="31" t="s">
        <v>96</v>
      </c>
      <c r="C99" s="25">
        <v>200</v>
      </c>
      <c r="D99" s="14" t="s">
        <v>97</v>
      </c>
      <c r="E99" s="33" t="s">
        <v>4</v>
      </c>
      <c r="F99" s="29">
        <v>30</v>
      </c>
      <c r="G99" s="29">
        <v>30</v>
      </c>
      <c r="H99" s="29">
        <v>0</v>
      </c>
    </row>
    <row r="100" spans="1:8" ht="62.25" customHeight="1">
      <c r="A100" s="20" t="s">
        <v>99</v>
      </c>
      <c r="B100" s="27" t="s">
        <v>23</v>
      </c>
      <c r="C100" s="28"/>
      <c r="D100" s="14"/>
      <c r="E100" s="33"/>
      <c r="F100" s="29">
        <f>F101+F104+F107</f>
        <v>250</v>
      </c>
      <c r="G100" s="29">
        <f>G101+G104+G107</f>
        <v>250</v>
      </c>
      <c r="H100" s="29">
        <f>H101+H104+H107</f>
        <v>250</v>
      </c>
    </row>
    <row r="101" spans="1:8" ht="71.25" customHeight="1">
      <c r="A101" s="21" t="s">
        <v>100</v>
      </c>
      <c r="B101" s="32" t="s">
        <v>98</v>
      </c>
      <c r="C101" s="28"/>
      <c r="D101" s="14"/>
      <c r="E101" s="33"/>
      <c r="F101" s="48">
        <f aca="true" t="shared" si="10" ref="F101:H102">F102</f>
        <v>80</v>
      </c>
      <c r="G101" s="48">
        <f t="shared" si="10"/>
        <v>80</v>
      </c>
      <c r="H101" s="48">
        <f t="shared" si="10"/>
        <v>80</v>
      </c>
    </row>
    <row r="102" spans="1:8" ht="33" customHeight="1">
      <c r="A102" s="20" t="s">
        <v>138</v>
      </c>
      <c r="B102" s="32" t="s">
        <v>103</v>
      </c>
      <c r="C102" s="28"/>
      <c r="D102" s="14"/>
      <c r="E102" s="33"/>
      <c r="F102" s="29">
        <f t="shared" si="10"/>
        <v>80</v>
      </c>
      <c r="G102" s="29">
        <f t="shared" si="10"/>
        <v>80</v>
      </c>
      <c r="H102" s="29">
        <f t="shared" si="10"/>
        <v>80</v>
      </c>
    </row>
    <row r="103" spans="1:8" ht="29.25" customHeight="1">
      <c r="A103" s="22" t="s">
        <v>110</v>
      </c>
      <c r="B103" s="34" t="s">
        <v>103</v>
      </c>
      <c r="C103" s="25">
        <v>200</v>
      </c>
      <c r="D103" s="14" t="s">
        <v>10</v>
      </c>
      <c r="E103" s="33" t="s">
        <v>57</v>
      </c>
      <c r="F103" s="29">
        <v>80</v>
      </c>
      <c r="G103" s="29">
        <v>80</v>
      </c>
      <c r="H103" s="29">
        <v>80</v>
      </c>
    </row>
    <row r="104" spans="1:8" ht="76.5" customHeight="1">
      <c r="A104" s="21" t="s">
        <v>101</v>
      </c>
      <c r="B104" s="32" t="s">
        <v>104</v>
      </c>
      <c r="C104" s="28"/>
      <c r="D104" s="14"/>
      <c r="E104" s="33"/>
      <c r="F104" s="48">
        <f aca="true" t="shared" si="11" ref="F104:H105">F105</f>
        <v>100</v>
      </c>
      <c r="G104" s="48">
        <f t="shared" si="11"/>
        <v>100</v>
      </c>
      <c r="H104" s="48">
        <f t="shared" si="11"/>
        <v>100</v>
      </c>
    </row>
    <row r="105" spans="1:8" ht="30" customHeight="1">
      <c r="A105" s="20" t="s">
        <v>139</v>
      </c>
      <c r="B105" s="32" t="s">
        <v>105</v>
      </c>
      <c r="C105" s="28"/>
      <c r="D105" s="14"/>
      <c r="E105" s="33"/>
      <c r="F105" s="29">
        <f t="shared" si="11"/>
        <v>100</v>
      </c>
      <c r="G105" s="29">
        <f t="shared" si="11"/>
        <v>100</v>
      </c>
      <c r="H105" s="29">
        <f t="shared" si="11"/>
        <v>100</v>
      </c>
    </row>
    <row r="106" spans="1:8" ht="33.75" customHeight="1">
      <c r="A106" s="22" t="s">
        <v>110</v>
      </c>
      <c r="B106" s="34" t="s">
        <v>105</v>
      </c>
      <c r="C106" s="25">
        <v>200</v>
      </c>
      <c r="D106" s="14" t="s">
        <v>10</v>
      </c>
      <c r="E106" s="33" t="s">
        <v>57</v>
      </c>
      <c r="F106" s="29">
        <v>100</v>
      </c>
      <c r="G106" s="29">
        <v>100</v>
      </c>
      <c r="H106" s="29">
        <v>100</v>
      </c>
    </row>
    <row r="107" spans="1:8" ht="80.25" customHeight="1">
      <c r="A107" s="21" t="s">
        <v>102</v>
      </c>
      <c r="B107" s="32" t="s">
        <v>106</v>
      </c>
      <c r="C107" s="28"/>
      <c r="D107" s="14"/>
      <c r="E107" s="33"/>
      <c r="F107" s="48">
        <f aca="true" t="shared" si="12" ref="F107:H108">F108</f>
        <v>70</v>
      </c>
      <c r="G107" s="48">
        <f t="shared" si="12"/>
        <v>70</v>
      </c>
      <c r="H107" s="48">
        <f t="shared" si="12"/>
        <v>70</v>
      </c>
    </row>
    <row r="108" spans="1:8" ht="40.5" customHeight="1">
      <c r="A108" s="20" t="s">
        <v>140</v>
      </c>
      <c r="B108" s="32" t="s">
        <v>153</v>
      </c>
      <c r="C108" s="28"/>
      <c r="D108" s="14"/>
      <c r="E108" s="33"/>
      <c r="F108" s="29">
        <f t="shared" si="12"/>
        <v>70</v>
      </c>
      <c r="G108" s="29">
        <f t="shared" si="12"/>
        <v>70</v>
      </c>
      <c r="H108" s="29">
        <f t="shared" si="12"/>
        <v>70</v>
      </c>
    </row>
    <row r="109" spans="1:8" ht="30" customHeight="1">
      <c r="A109" s="22" t="s">
        <v>110</v>
      </c>
      <c r="B109" s="34" t="s">
        <v>153</v>
      </c>
      <c r="C109" s="25">
        <v>200</v>
      </c>
      <c r="D109" s="14" t="s">
        <v>10</v>
      </c>
      <c r="E109" s="33" t="s">
        <v>57</v>
      </c>
      <c r="F109" s="29">
        <v>70</v>
      </c>
      <c r="G109" s="29">
        <v>70</v>
      </c>
      <c r="H109" s="29">
        <v>70</v>
      </c>
    </row>
    <row r="110" spans="1:8" ht="29.25" customHeight="1">
      <c r="A110" s="20" t="s">
        <v>12</v>
      </c>
      <c r="B110" s="32" t="s">
        <v>29</v>
      </c>
      <c r="C110" s="14"/>
      <c r="D110" s="14"/>
      <c r="E110" s="33"/>
      <c r="F110" s="15">
        <f>F111</f>
        <v>6568</v>
      </c>
      <c r="G110" s="15">
        <f>G111</f>
        <v>4333.1</v>
      </c>
      <c r="H110" s="15">
        <f>H111</f>
        <v>10816.899999999998</v>
      </c>
    </row>
    <row r="111" spans="1:8" ht="20.25" customHeight="1">
      <c r="A111" s="20" t="s">
        <v>11</v>
      </c>
      <c r="B111" s="32" t="s">
        <v>13</v>
      </c>
      <c r="C111" s="14"/>
      <c r="D111" s="14"/>
      <c r="E111" s="33"/>
      <c r="F111" s="15">
        <f>F112+F114+F116+F119+F121+F125+F127+F129+F132+F134+F136+F138+F140+F143+F145+F147+F149+F152+F155+F157+F159</f>
        <v>6568</v>
      </c>
      <c r="G111" s="15">
        <f>G112+G114+G116+G119+G121+G125+G127+G129+G132+G134+G136+G138+G140+G143+G145+G147+G149+G152+G155+G157+G159</f>
        <v>4333.1</v>
      </c>
      <c r="H111" s="15">
        <f>H112+H114+H116+H119+H121+H125+H127+H129+H132+H134+H136+H138+H140+H143+H145+H147+H149+H152+H155+H157+H159</f>
        <v>10816.899999999998</v>
      </c>
    </row>
    <row r="112" spans="1:8" ht="31.5" customHeight="1">
      <c r="A112" s="18" t="s">
        <v>141</v>
      </c>
      <c r="B112" s="51" t="s">
        <v>79</v>
      </c>
      <c r="C112" s="28"/>
      <c r="D112" s="35"/>
      <c r="E112" s="38"/>
      <c r="F112" s="29">
        <f>F113</f>
        <v>718</v>
      </c>
      <c r="G112" s="29">
        <f>G113</f>
        <v>718</v>
      </c>
      <c r="H112" s="29">
        <f>H113</f>
        <v>718</v>
      </c>
    </row>
    <row r="113" spans="1:8" ht="81" customHeight="1">
      <c r="A113" s="22" t="s">
        <v>120</v>
      </c>
      <c r="B113" s="52" t="s">
        <v>79</v>
      </c>
      <c r="C113" s="25" t="s">
        <v>1</v>
      </c>
      <c r="D113" s="35" t="s">
        <v>4</v>
      </c>
      <c r="E113" s="38" t="s">
        <v>10</v>
      </c>
      <c r="F113" s="29">
        <v>718</v>
      </c>
      <c r="G113" s="29">
        <v>718</v>
      </c>
      <c r="H113" s="29">
        <v>718</v>
      </c>
    </row>
    <row r="114" spans="1:8" ht="27" customHeight="1">
      <c r="A114" s="18" t="s">
        <v>142</v>
      </c>
      <c r="B114" s="51" t="s">
        <v>14</v>
      </c>
      <c r="C114" s="28"/>
      <c r="D114" s="35"/>
      <c r="E114" s="38"/>
      <c r="F114" s="29">
        <f>F115</f>
        <v>762</v>
      </c>
      <c r="G114" s="29">
        <f>G115</f>
        <v>762</v>
      </c>
      <c r="H114" s="29">
        <f>H115</f>
        <v>762</v>
      </c>
    </row>
    <row r="115" spans="1:8" ht="83.25" customHeight="1">
      <c r="A115" s="22" t="s">
        <v>120</v>
      </c>
      <c r="B115" s="52" t="s">
        <v>14</v>
      </c>
      <c r="C115" s="25">
        <v>100</v>
      </c>
      <c r="D115" s="35" t="s">
        <v>4</v>
      </c>
      <c r="E115" s="38" t="s">
        <v>10</v>
      </c>
      <c r="F115" s="29">
        <v>762</v>
      </c>
      <c r="G115" s="29">
        <v>762</v>
      </c>
      <c r="H115" s="29">
        <v>762</v>
      </c>
    </row>
    <row r="116" spans="1:8" ht="31.5" customHeight="1">
      <c r="A116" s="18" t="s">
        <v>143</v>
      </c>
      <c r="B116" s="51" t="s">
        <v>15</v>
      </c>
      <c r="C116" s="28"/>
      <c r="D116" s="35"/>
      <c r="E116" s="38"/>
      <c r="F116" s="29">
        <f>F117+F118</f>
        <v>105.3</v>
      </c>
      <c r="G116" s="29">
        <f>G117+G118</f>
        <v>80</v>
      </c>
      <c r="H116" s="29">
        <f>H117+H118</f>
        <v>80</v>
      </c>
    </row>
    <row r="117" spans="1:8" ht="35.25" customHeight="1">
      <c r="A117" s="22" t="s">
        <v>110</v>
      </c>
      <c r="B117" s="52" t="s">
        <v>15</v>
      </c>
      <c r="C117" s="25">
        <v>200</v>
      </c>
      <c r="D117" s="35" t="s">
        <v>4</v>
      </c>
      <c r="E117" s="38" t="s">
        <v>10</v>
      </c>
      <c r="F117" s="29">
        <v>80</v>
      </c>
      <c r="G117" s="29">
        <v>80</v>
      </c>
      <c r="H117" s="29">
        <v>80</v>
      </c>
    </row>
    <row r="118" spans="1:8" ht="19.5" customHeight="1">
      <c r="A118" s="22" t="s">
        <v>144</v>
      </c>
      <c r="B118" s="52" t="s">
        <v>15</v>
      </c>
      <c r="C118" s="25">
        <v>500</v>
      </c>
      <c r="D118" s="35" t="s">
        <v>18</v>
      </c>
      <c r="E118" s="38" t="s">
        <v>17</v>
      </c>
      <c r="F118" s="29">
        <v>25.3</v>
      </c>
      <c r="G118" s="29">
        <v>0</v>
      </c>
      <c r="H118" s="29">
        <v>0</v>
      </c>
    </row>
    <row r="119" spans="1:8" ht="35.25" customHeight="1">
      <c r="A119" s="18" t="s">
        <v>145</v>
      </c>
      <c r="B119" s="30" t="s">
        <v>80</v>
      </c>
      <c r="C119" s="28"/>
      <c r="D119" s="35"/>
      <c r="E119" s="38"/>
      <c r="F119" s="29">
        <f>F120</f>
        <v>20</v>
      </c>
      <c r="G119" s="29">
        <f>G120</f>
        <v>20</v>
      </c>
      <c r="H119" s="29">
        <f>H120</f>
        <v>20</v>
      </c>
    </row>
    <row r="120" spans="1:8" ht="21" customHeight="1">
      <c r="A120" s="22" t="s">
        <v>111</v>
      </c>
      <c r="B120" s="31" t="s">
        <v>80</v>
      </c>
      <c r="C120" s="25">
        <v>800</v>
      </c>
      <c r="D120" s="35" t="s">
        <v>4</v>
      </c>
      <c r="E120" s="38" t="s">
        <v>16</v>
      </c>
      <c r="F120" s="29">
        <v>20</v>
      </c>
      <c r="G120" s="29">
        <v>20</v>
      </c>
      <c r="H120" s="29">
        <v>20</v>
      </c>
    </row>
    <row r="121" spans="1:8" ht="30.75" customHeight="1">
      <c r="A121" s="20" t="s">
        <v>146</v>
      </c>
      <c r="B121" s="51" t="s">
        <v>19</v>
      </c>
      <c r="C121" s="28"/>
      <c r="D121" s="35"/>
      <c r="E121" s="38"/>
      <c r="F121" s="49">
        <f>F122+F123+F124</f>
        <v>2076.5</v>
      </c>
      <c r="G121" s="49">
        <f>G122+G123+G124</f>
        <v>1832.3</v>
      </c>
      <c r="H121" s="49">
        <f>H122+H123+H124</f>
        <v>1874.8</v>
      </c>
    </row>
    <row r="122" spans="1:8" ht="78" customHeight="1">
      <c r="A122" s="22" t="s">
        <v>120</v>
      </c>
      <c r="B122" s="52" t="s">
        <v>19</v>
      </c>
      <c r="C122" s="25">
        <v>100</v>
      </c>
      <c r="D122" s="35" t="s">
        <v>4</v>
      </c>
      <c r="E122" s="38" t="s">
        <v>17</v>
      </c>
      <c r="F122" s="49">
        <v>1503</v>
      </c>
      <c r="G122" s="49">
        <v>1503</v>
      </c>
      <c r="H122" s="49">
        <v>1503</v>
      </c>
    </row>
    <row r="123" spans="1:8" ht="26.25" customHeight="1">
      <c r="A123" s="22" t="s">
        <v>110</v>
      </c>
      <c r="B123" s="52" t="s">
        <v>19</v>
      </c>
      <c r="C123" s="25">
        <v>200</v>
      </c>
      <c r="D123" s="35" t="s">
        <v>4</v>
      </c>
      <c r="E123" s="38" t="s">
        <v>17</v>
      </c>
      <c r="F123" s="29">
        <v>391.5</v>
      </c>
      <c r="G123" s="29">
        <v>147.3</v>
      </c>
      <c r="H123" s="29">
        <v>189.8</v>
      </c>
    </row>
    <row r="124" spans="1:8" ht="19.5" customHeight="1">
      <c r="A124" s="22" t="s">
        <v>111</v>
      </c>
      <c r="B124" s="52" t="s">
        <v>19</v>
      </c>
      <c r="C124" s="25">
        <v>800</v>
      </c>
      <c r="D124" s="35" t="s">
        <v>4</v>
      </c>
      <c r="E124" s="38" t="s">
        <v>17</v>
      </c>
      <c r="F124" s="29">
        <v>182</v>
      </c>
      <c r="G124" s="29">
        <v>182</v>
      </c>
      <c r="H124" s="29">
        <v>182</v>
      </c>
    </row>
    <row r="125" spans="1:8" ht="44.25" customHeight="1">
      <c r="A125" s="77" t="s">
        <v>182</v>
      </c>
      <c r="B125" s="51" t="s">
        <v>88</v>
      </c>
      <c r="C125" s="28"/>
      <c r="D125" s="35"/>
      <c r="E125" s="38"/>
      <c r="F125" s="29">
        <f>F126</f>
        <v>3.1</v>
      </c>
      <c r="G125" s="29">
        <f>G126</f>
        <v>3.1</v>
      </c>
      <c r="H125" s="29">
        <f>H126</f>
        <v>3.1</v>
      </c>
    </row>
    <row r="126" spans="1:8" ht="19.5" customHeight="1">
      <c r="A126" s="22" t="s">
        <v>111</v>
      </c>
      <c r="B126" s="52" t="s">
        <v>88</v>
      </c>
      <c r="C126" s="25">
        <v>800</v>
      </c>
      <c r="D126" s="35" t="s">
        <v>4</v>
      </c>
      <c r="E126" s="38" t="s">
        <v>17</v>
      </c>
      <c r="F126" s="29">
        <v>3.1</v>
      </c>
      <c r="G126" s="29">
        <v>3.1</v>
      </c>
      <c r="H126" s="29">
        <v>3.1</v>
      </c>
    </row>
    <row r="127" spans="1:8" ht="54.75" customHeight="1">
      <c r="A127" s="20" t="s">
        <v>147</v>
      </c>
      <c r="B127" s="60" t="s">
        <v>152</v>
      </c>
      <c r="C127" s="40"/>
      <c r="D127" s="14"/>
      <c r="E127" s="33"/>
      <c r="F127" s="15">
        <f>F128</f>
        <v>50</v>
      </c>
      <c r="G127" s="15">
        <f>G128</f>
        <v>50</v>
      </c>
      <c r="H127" s="15">
        <f>H128</f>
        <v>50</v>
      </c>
    </row>
    <row r="128" spans="1:8" ht="30" customHeight="1">
      <c r="A128" s="22" t="s">
        <v>110</v>
      </c>
      <c r="B128" s="42" t="s">
        <v>152</v>
      </c>
      <c r="C128" s="16">
        <v>200</v>
      </c>
      <c r="D128" s="14" t="s">
        <v>4</v>
      </c>
      <c r="E128" s="33" t="s">
        <v>17</v>
      </c>
      <c r="F128" s="15">
        <v>50</v>
      </c>
      <c r="G128" s="15">
        <v>50</v>
      </c>
      <c r="H128" s="15">
        <v>50</v>
      </c>
    </row>
    <row r="129" spans="1:8" ht="45" customHeight="1">
      <c r="A129" s="24" t="s">
        <v>148</v>
      </c>
      <c r="B129" s="41" t="s">
        <v>22</v>
      </c>
      <c r="C129" s="40"/>
      <c r="D129" s="14"/>
      <c r="E129" s="33"/>
      <c r="F129" s="15">
        <f>F130+F131</f>
        <v>202.70000000000002</v>
      </c>
      <c r="G129" s="15">
        <f>G130+G131</f>
        <v>202.70000000000002</v>
      </c>
      <c r="H129" s="15">
        <f>H130+H131</f>
        <v>202.70000000000002</v>
      </c>
    </row>
    <row r="130" spans="1:8" ht="78.75" customHeight="1">
      <c r="A130" s="20" t="s">
        <v>120</v>
      </c>
      <c r="B130" s="42" t="s">
        <v>22</v>
      </c>
      <c r="C130" s="16">
        <v>100</v>
      </c>
      <c r="D130" s="14" t="s">
        <v>20</v>
      </c>
      <c r="E130" s="33" t="s">
        <v>21</v>
      </c>
      <c r="F130" s="15">
        <v>176.3</v>
      </c>
      <c r="G130" s="15">
        <v>176.3</v>
      </c>
      <c r="H130" s="15">
        <v>176.3</v>
      </c>
    </row>
    <row r="131" spans="1:8" ht="29.25" customHeight="1">
      <c r="A131" s="22" t="s">
        <v>110</v>
      </c>
      <c r="B131" s="42" t="s">
        <v>22</v>
      </c>
      <c r="C131" s="16" t="s">
        <v>0</v>
      </c>
      <c r="D131" s="14" t="s">
        <v>20</v>
      </c>
      <c r="E131" s="33" t="s">
        <v>21</v>
      </c>
      <c r="F131" s="15">
        <v>26.4</v>
      </c>
      <c r="G131" s="15">
        <v>26.4</v>
      </c>
      <c r="H131" s="15">
        <v>26.4</v>
      </c>
    </row>
    <row r="132" spans="1:8" ht="29.25" customHeight="1">
      <c r="A132" s="20" t="s">
        <v>112</v>
      </c>
      <c r="B132" s="41" t="s">
        <v>167</v>
      </c>
      <c r="C132" s="16"/>
      <c r="D132" s="14"/>
      <c r="E132" s="33"/>
      <c r="F132" s="15">
        <f>F133</f>
        <v>0</v>
      </c>
      <c r="G132" s="15">
        <f>G133</f>
        <v>0</v>
      </c>
      <c r="H132" s="15">
        <f>H133</f>
        <v>200</v>
      </c>
    </row>
    <row r="133" spans="1:8" ht="29.25" customHeight="1">
      <c r="A133" s="22" t="s">
        <v>110</v>
      </c>
      <c r="B133" s="42" t="s">
        <v>167</v>
      </c>
      <c r="C133" s="16">
        <v>200</v>
      </c>
      <c r="D133" s="14" t="s">
        <v>21</v>
      </c>
      <c r="E133" s="33" t="s">
        <v>23</v>
      </c>
      <c r="F133" s="15">
        <v>0</v>
      </c>
      <c r="G133" s="15">
        <v>0</v>
      </c>
      <c r="H133" s="15">
        <v>200</v>
      </c>
    </row>
    <row r="134" spans="1:8" ht="54.75" customHeight="1">
      <c r="A134" s="70" t="s">
        <v>179</v>
      </c>
      <c r="B134" s="66" t="s">
        <v>168</v>
      </c>
      <c r="C134" s="16"/>
      <c r="D134" s="14"/>
      <c r="E134" s="33"/>
      <c r="F134" s="15">
        <f>F135</f>
        <v>41.9</v>
      </c>
      <c r="G134" s="15">
        <f>G135</f>
        <v>0</v>
      </c>
      <c r="H134" s="15">
        <f>H135</f>
        <v>0</v>
      </c>
    </row>
    <row r="135" spans="1:8" ht="29.25" customHeight="1">
      <c r="A135" s="22" t="s">
        <v>160</v>
      </c>
      <c r="B135" s="67" t="s">
        <v>168</v>
      </c>
      <c r="C135" s="16">
        <v>200</v>
      </c>
      <c r="D135" s="14" t="s">
        <v>21</v>
      </c>
      <c r="E135" s="33" t="s">
        <v>23</v>
      </c>
      <c r="F135" s="15">
        <v>41.9</v>
      </c>
      <c r="G135" s="15">
        <v>0</v>
      </c>
      <c r="H135" s="15">
        <v>0</v>
      </c>
    </row>
    <row r="136" spans="1:8" ht="43.5" customHeight="1">
      <c r="A136" s="20" t="s">
        <v>149</v>
      </c>
      <c r="B136" s="32" t="s">
        <v>30</v>
      </c>
      <c r="C136" s="40"/>
      <c r="D136" s="14"/>
      <c r="E136" s="33"/>
      <c r="F136" s="15">
        <f>F137</f>
        <v>1619.5</v>
      </c>
      <c r="G136" s="15">
        <f>G137</f>
        <v>0</v>
      </c>
      <c r="H136" s="15">
        <f>H137</f>
        <v>0</v>
      </c>
    </row>
    <row r="137" spans="1:8" ht="29.25" customHeight="1">
      <c r="A137" s="22" t="s">
        <v>110</v>
      </c>
      <c r="B137" s="34" t="s">
        <v>30</v>
      </c>
      <c r="C137" s="16">
        <v>200</v>
      </c>
      <c r="D137" s="14" t="s">
        <v>10</v>
      </c>
      <c r="E137" s="33" t="s">
        <v>23</v>
      </c>
      <c r="F137" s="15">
        <v>1619.5</v>
      </c>
      <c r="G137" s="15">
        <v>0</v>
      </c>
      <c r="H137" s="15">
        <v>0</v>
      </c>
    </row>
    <row r="138" spans="1:8" ht="29.25" customHeight="1">
      <c r="A138" s="18" t="s">
        <v>169</v>
      </c>
      <c r="B138" s="71" t="s">
        <v>170</v>
      </c>
      <c r="C138" s="16"/>
      <c r="D138" s="14"/>
      <c r="E138" s="33"/>
      <c r="F138" s="15">
        <f>F139</f>
        <v>610</v>
      </c>
      <c r="G138" s="15">
        <f>G139</f>
        <v>600</v>
      </c>
      <c r="H138" s="15">
        <f>H139</f>
        <v>0</v>
      </c>
    </row>
    <row r="139" spans="1:8" ht="43.5" customHeight="1">
      <c r="A139" s="22" t="s">
        <v>160</v>
      </c>
      <c r="B139" s="72" t="s">
        <v>170</v>
      </c>
      <c r="C139" s="16">
        <v>200</v>
      </c>
      <c r="D139" s="14" t="s">
        <v>10</v>
      </c>
      <c r="E139" s="33" t="s">
        <v>166</v>
      </c>
      <c r="F139" s="15">
        <v>610</v>
      </c>
      <c r="G139" s="15">
        <v>600</v>
      </c>
      <c r="H139" s="15">
        <v>0</v>
      </c>
    </row>
    <row r="140" spans="1:8" ht="19.5" customHeight="1">
      <c r="A140" s="20" t="s">
        <v>150</v>
      </c>
      <c r="B140" s="32" t="s">
        <v>32</v>
      </c>
      <c r="C140" s="40"/>
      <c r="D140" s="14"/>
      <c r="E140" s="33"/>
      <c r="F140" s="15">
        <f>F141+F142</f>
        <v>332.4</v>
      </c>
      <c r="G140" s="15">
        <f>G141+G142</f>
        <v>38.4</v>
      </c>
      <c r="H140" s="15">
        <f>H141+H142</f>
        <v>38.4</v>
      </c>
    </row>
    <row r="141" spans="1:8" ht="27" customHeight="1">
      <c r="A141" s="22" t="s">
        <v>110</v>
      </c>
      <c r="B141" s="34" t="s">
        <v>32</v>
      </c>
      <c r="C141" s="16">
        <v>200</v>
      </c>
      <c r="D141" s="14" t="s">
        <v>31</v>
      </c>
      <c r="E141" s="33" t="s">
        <v>4</v>
      </c>
      <c r="F141" s="15">
        <v>312.4</v>
      </c>
      <c r="G141" s="15">
        <v>18.4</v>
      </c>
      <c r="H141" s="15">
        <v>18.4</v>
      </c>
    </row>
    <row r="142" spans="1:8" ht="17.25" customHeight="1">
      <c r="A142" s="22" t="s">
        <v>111</v>
      </c>
      <c r="B142" s="34" t="s">
        <v>32</v>
      </c>
      <c r="C142" s="16">
        <v>800</v>
      </c>
      <c r="D142" s="14" t="s">
        <v>31</v>
      </c>
      <c r="E142" s="33" t="s">
        <v>4</v>
      </c>
      <c r="F142" s="15">
        <v>20</v>
      </c>
      <c r="G142" s="15">
        <v>20</v>
      </c>
      <c r="H142" s="15">
        <v>20</v>
      </c>
    </row>
    <row r="143" spans="1:8" ht="17.25" customHeight="1">
      <c r="A143" s="20" t="s">
        <v>151</v>
      </c>
      <c r="B143" s="32" t="s">
        <v>67</v>
      </c>
      <c r="C143" s="40"/>
      <c r="D143" s="14"/>
      <c r="E143" s="14"/>
      <c r="F143" s="15">
        <f>F144</f>
        <v>26.6</v>
      </c>
      <c r="G143" s="15">
        <f>G144</f>
        <v>26.6</v>
      </c>
      <c r="H143" s="15">
        <f>H144</f>
        <v>26.6</v>
      </c>
    </row>
    <row r="144" spans="1:8" ht="36" customHeight="1">
      <c r="A144" s="22" t="s">
        <v>110</v>
      </c>
      <c r="B144" s="34" t="s">
        <v>67</v>
      </c>
      <c r="C144" s="16" t="s">
        <v>0</v>
      </c>
      <c r="D144" s="14" t="s">
        <v>31</v>
      </c>
      <c r="E144" s="14" t="s">
        <v>4</v>
      </c>
      <c r="F144" s="15">
        <v>26.6</v>
      </c>
      <c r="G144" s="15">
        <v>26.6</v>
      </c>
      <c r="H144" s="15">
        <v>26.6</v>
      </c>
    </row>
    <row r="145" spans="1:8" ht="17.25" customHeight="1">
      <c r="A145" s="20" t="s">
        <v>172</v>
      </c>
      <c r="B145" s="32" t="s">
        <v>171</v>
      </c>
      <c r="C145" s="16"/>
      <c r="D145" s="14"/>
      <c r="E145" s="14"/>
      <c r="F145" s="15">
        <f>F146</f>
        <v>0</v>
      </c>
      <c r="G145" s="15">
        <f>G146</f>
        <v>0</v>
      </c>
      <c r="H145" s="15">
        <f>H146</f>
        <v>1200</v>
      </c>
    </row>
    <row r="146" spans="1:8" ht="47.25" customHeight="1">
      <c r="A146" s="22" t="s">
        <v>160</v>
      </c>
      <c r="B146" s="34" t="s">
        <v>171</v>
      </c>
      <c r="C146" s="16">
        <v>200</v>
      </c>
      <c r="D146" s="14" t="s">
        <v>31</v>
      </c>
      <c r="E146" s="14" t="s">
        <v>21</v>
      </c>
      <c r="F146" s="15">
        <v>0</v>
      </c>
      <c r="G146" s="15">
        <v>0</v>
      </c>
      <c r="H146" s="15">
        <v>1200</v>
      </c>
    </row>
    <row r="147" spans="1:8" ht="109.5" customHeight="1">
      <c r="A147" s="20" t="s">
        <v>122</v>
      </c>
      <c r="B147" s="60" t="s">
        <v>183</v>
      </c>
      <c r="C147" s="40"/>
      <c r="D147" s="14"/>
      <c r="E147" s="14"/>
      <c r="F147" s="15">
        <f>F148</f>
        <v>0</v>
      </c>
      <c r="G147" s="15">
        <f>G148</f>
        <v>0</v>
      </c>
      <c r="H147" s="15">
        <f>H148</f>
        <v>57.7</v>
      </c>
    </row>
    <row r="148" spans="1:8" ht="89.25" customHeight="1">
      <c r="A148" s="73" t="s">
        <v>120</v>
      </c>
      <c r="B148" s="61" t="s">
        <v>183</v>
      </c>
      <c r="C148" s="16">
        <v>100</v>
      </c>
      <c r="D148" s="14" t="s">
        <v>42</v>
      </c>
      <c r="E148" s="14" t="s">
        <v>4</v>
      </c>
      <c r="F148" s="15">
        <v>0</v>
      </c>
      <c r="G148" s="15">
        <v>0</v>
      </c>
      <c r="H148" s="15">
        <v>57.7</v>
      </c>
    </row>
    <row r="149" spans="1:8" ht="88.5" customHeight="1">
      <c r="A149" s="20" t="s">
        <v>123</v>
      </c>
      <c r="B149" s="60" t="s">
        <v>181</v>
      </c>
      <c r="C149" s="40"/>
      <c r="D149" s="14"/>
      <c r="E149" s="14"/>
      <c r="F149" s="15">
        <f>F150</f>
        <v>0</v>
      </c>
      <c r="G149" s="15">
        <f>G150</f>
        <v>0</v>
      </c>
      <c r="H149" s="15">
        <f>H150+H151</f>
        <v>1092.1</v>
      </c>
    </row>
    <row r="150" spans="1:8" ht="84.75" customHeight="1">
      <c r="A150" s="74" t="s">
        <v>120</v>
      </c>
      <c r="B150" s="61" t="s">
        <v>181</v>
      </c>
      <c r="C150" s="16">
        <v>100</v>
      </c>
      <c r="D150" s="14" t="s">
        <v>42</v>
      </c>
      <c r="E150" s="14" t="s">
        <v>4</v>
      </c>
      <c r="F150" s="15">
        <v>0</v>
      </c>
      <c r="G150" s="15">
        <v>0</v>
      </c>
      <c r="H150" s="15">
        <v>1037.5</v>
      </c>
    </row>
    <row r="151" spans="1:8" ht="84.75" customHeight="1">
      <c r="A151" s="74" t="s">
        <v>120</v>
      </c>
      <c r="B151" s="61" t="s">
        <v>181</v>
      </c>
      <c r="C151" s="16">
        <v>100</v>
      </c>
      <c r="D151" s="14" t="s">
        <v>42</v>
      </c>
      <c r="E151" s="14" t="s">
        <v>4</v>
      </c>
      <c r="F151" s="15">
        <v>0</v>
      </c>
      <c r="G151" s="15">
        <v>0</v>
      </c>
      <c r="H151" s="15">
        <v>54.6</v>
      </c>
    </row>
    <row r="152" spans="1:8" ht="61.5" customHeight="1">
      <c r="A152" s="20" t="s">
        <v>121</v>
      </c>
      <c r="B152" s="66" t="s">
        <v>173</v>
      </c>
      <c r="C152" s="40"/>
      <c r="D152" s="14"/>
      <c r="E152" s="14"/>
      <c r="F152" s="15">
        <f>F153+F154</f>
        <v>0</v>
      </c>
      <c r="G152" s="15">
        <f>G153+G154</f>
        <v>0</v>
      </c>
      <c r="H152" s="15">
        <f>H153+H154</f>
        <v>3530.2</v>
      </c>
    </row>
    <row r="153" spans="1:8" ht="90.75" customHeight="1">
      <c r="A153" s="73" t="s">
        <v>120</v>
      </c>
      <c r="B153" s="67" t="s">
        <v>173</v>
      </c>
      <c r="C153" s="16">
        <v>100</v>
      </c>
      <c r="D153" s="14" t="s">
        <v>42</v>
      </c>
      <c r="E153" s="14" t="s">
        <v>4</v>
      </c>
      <c r="F153" s="15">
        <v>0</v>
      </c>
      <c r="G153" s="15">
        <v>0</v>
      </c>
      <c r="H153" s="15">
        <v>2250</v>
      </c>
    </row>
    <row r="154" spans="1:8" ht="45.75" customHeight="1">
      <c r="A154" s="22" t="s">
        <v>160</v>
      </c>
      <c r="B154" s="67" t="s">
        <v>173</v>
      </c>
      <c r="C154" s="16">
        <v>200</v>
      </c>
      <c r="D154" s="14" t="s">
        <v>42</v>
      </c>
      <c r="E154" s="14" t="s">
        <v>4</v>
      </c>
      <c r="F154" s="15">
        <v>0</v>
      </c>
      <c r="G154" s="15">
        <v>0</v>
      </c>
      <c r="H154" s="15">
        <v>1280.2</v>
      </c>
    </row>
    <row r="155" spans="1:8" ht="66.75" customHeight="1">
      <c r="A155" s="20" t="s">
        <v>127</v>
      </c>
      <c r="B155" s="60" t="s">
        <v>175</v>
      </c>
      <c r="C155" s="40"/>
      <c r="D155" s="14"/>
      <c r="E155" s="14"/>
      <c r="F155" s="15">
        <f>F156</f>
        <v>0</v>
      </c>
      <c r="G155" s="15">
        <f>G156</f>
        <v>0</v>
      </c>
      <c r="H155" s="15">
        <f>H156</f>
        <v>880</v>
      </c>
    </row>
    <row r="156" spans="1:8" ht="78.75" customHeight="1">
      <c r="A156" s="22" t="s">
        <v>174</v>
      </c>
      <c r="B156" s="61" t="s">
        <v>175</v>
      </c>
      <c r="C156" s="16">
        <v>100</v>
      </c>
      <c r="D156" s="14" t="s">
        <v>42</v>
      </c>
      <c r="E156" s="14" t="s">
        <v>10</v>
      </c>
      <c r="F156" s="15">
        <v>0</v>
      </c>
      <c r="G156" s="15">
        <v>0</v>
      </c>
      <c r="H156" s="15">
        <v>880</v>
      </c>
    </row>
    <row r="157" spans="1:8" ht="45.75" customHeight="1">
      <c r="A157" s="20" t="s">
        <v>176</v>
      </c>
      <c r="B157" s="16" t="s">
        <v>177</v>
      </c>
      <c r="C157" s="40"/>
      <c r="D157" s="14"/>
      <c r="E157" s="14"/>
      <c r="F157" s="15">
        <f>F158</f>
        <v>0</v>
      </c>
      <c r="G157" s="15">
        <f>G158</f>
        <v>0</v>
      </c>
      <c r="H157" s="15">
        <f>H158</f>
        <v>31.3</v>
      </c>
    </row>
    <row r="158" spans="1:8" ht="33.75" customHeight="1">
      <c r="A158" s="22" t="s">
        <v>154</v>
      </c>
      <c r="B158" s="40" t="s">
        <v>177</v>
      </c>
      <c r="C158" s="16">
        <v>300</v>
      </c>
      <c r="D158" s="14" t="s">
        <v>57</v>
      </c>
      <c r="E158" s="14" t="s">
        <v>4</v>
      </c>
      <c r="F158" s="15">
        <v>0</v>
      </c>
      <c r="G158" s="15">
        <v>0</v>
      </c>
      <c r="H158" s="15">
        <v>31.3</v>
      </c>
    </row>
    <row r="159" spans="1:8" ht="33.75" customHeight="1">
      <c r="A159" s="76" t="s">
        <v>136</v>
      </c>
      <c r="B159" s="63" t="s">
        <v>178</v>
      </c>
      <c r="C159" s="75"/>
      <c r="D159" s="14"/>
      <c r="E159" s="14"/>
      <c r="F159" s="15">
        <f>F160</f>
        <v>0</v>
      </c>
      <c r="G159" s="15">
        <f>G160</f>
        <v>0</v>
      </c>
      <c r="H159" s="15">
        <f>H160</f>
        <v>50</v>
      </c>
    </row>
    <row r="160" spans="1:8" ht="41.25" customHeight="1">
      <c r="A160" s="22" t="s">
        <v>160</v>
      </c>
      <c r="B160" s="64" t="s">
        <v>178</v>
      </c>
      <c r="C160" s="75">
        <v>200</v>
      </c>
      <c r="D160" s="14" t="s">
        <v>16</v>
      </c>
      <c r="E160" s="14" t="s">
        <v>4</v>
      </c>
      <c r="F160" s="15">
        <v>0</v>
      </c>
      <c r="G160" s="15">
        <v>0</v>
      </c>
      <c r="H160" s="15">
        <v>50</v>
      </c>
    </row>
    <row r="161" spans="1:8" ht="28.5" customHeight="1">
      <c r="A161" s="53" t="s">
        <v>184</v>
      </c>
      <c r="B161" s="54"/>
      <c r="C161" s="55"/>
      <c r="D161" s="56"/>
      <c r="E161" s="57"/>
      <c r="F161" s="62">
        <f>F11</f>
        <v>14585.3</v>
      </c>
      <c r="G161" s="62">
        <f>G11</f>
        <v>11929.4</v>
      </c>
      <c r="H161" s="62">
        <f>H11</f>
        <v>11071.899999999998</v>
      </c>
    </row>
  </sheetData>
  <sheetProtection/>
  <autoFilter ref="A10:K161"/>
  <mergeCells count="13">
    <mergeCell ref="F8:F9"/>
    <mergeCell ref="G8:G9"/>
    <mergeCell ref="E8:E9"/>
    <mergeCell ref="D1:H1"/>
    <mergeCell ref="A6:H6"/>
    <mergeCell ref="D4:H4"/>
    <mergeCell ref="D3:H3"/>
    <mergeCell ref="D2:H2"/>
    <mergeCell ref="A8:A9"/>
    <mergeCell ref="H8:H9"/>
    <mergeCell ref="B8:B9"/>
    <mergeCell ref="C8:C9"/>
    <mergeCell ref="D8:D9"/>
  </mergeCells>
  <printOptions/>
  <pageMargins left="0.7874015748031497" right="0.4330708661417323" top="0.4330708661417323" bottom="0.31496062992125984" header="0.3937007874015748" footer="0.31496062992125984"/>
  <pageSetup horizontalDpi="300" verticalDpi="300" orientation="portrait" paperSize="9" scale="83" r:id="rId1"/>
  <headerFooter differentFirst="1">
    <oddHeader>&amp;C&amp;P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Пользователь Windows</cp:lastModifiedBy>
  <cp:lastPrinted>2018-07-04T07:51:02Z</cp:lastPrinted>
  <dcterms:created xsi:type="dcterms:W3CDTF">2013-10-31T12:43:50Z</dcterms:created>
  <dcterms:modified xsi:type="dcterms:W3CDTF">2018-12-22T13:01:37Z</dcterms:modified>
  <cp:category/>
  <cp:version/>
  <cp:contentType/>
  <cp:contentStatus/>
</cp:coreProperties>
</file>