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05" windowWidth="14805" windowHeight="74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<sst xmlns="http://schemas.openxmlformats.org/spreadsheetml/2006/main" count="495" uniqueCount="260">
  <si>
    <t>0102</t>
  </si>
  <si>
    <t>0104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</si>
  <si>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</si>
  <si>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</si>
  <si>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</si>
  <si>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</si>
  <si>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</si>
  <si>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</si>
  <si>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0409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</si>
  <si>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</si>
  <si>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</si>
  <si>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</si>
  <si>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</si>
  <si>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</si>
  <si>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</si>
  <si>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</si>
  <si>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</si>
  <si>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</si>
  <si>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0801</t>
  </si>
  <si>
    <t>1000</t>
  </si>
  <si>
    <t>Пенсионное обеспечение</t>
  </si>
  <si>
    <t>1001</t>
  </si>
  <si>
    <t>1003</t>
  </si>
  <si>
    <t>1100</t>
  </si>
  <si>
    <t>1101</t>
  </si>
  <si>
    <t>Периодическая печать и издательства</t>
  </si>
  <si>
    <t>1300</t>
  </si>
  <si>
    <t>1301</t>
  </si>
  <si>
    <t>Прочая закупка товаров, работ, услуг для муниципальных нужд</t>
  </si>
  <si>
    <t>Транспорт</t>
  </si>
  <si>
    <t>0408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</si>
  <si>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ЦП "Дорожное хозяйство Владимирской области на 2009-2015 годы"</t>
  </si>
  <si>
    <t>Другие вопросы в области национальной экономики</t>
  </si>
  <si>
    <t>0804</t>
  </si>
  <si>
    <t>МП 'Обеспечение территории муниципального образования посёлок Красное Эхо (сельское поселение) Гусь-Хрустального района Владимирской области документами территориального планирования на 2012-2015 годы'</t>
  </si>
  <si>
    <t>Реквизиты нормативного правового акта, договора, соглашения</t>
  </si>
  <si>
    <t>дата вступления в силу и срок действия нормативного правового акта, договора , соглашения</t>
  </si>
  <si>
    <t>объем средств на исполнение расходного обязательства (тыс. руб.)</t>
  </si>
  <si>
    <t>код главного распорядителя средств бюджета</t>
  </si>
  <si>
    <t>плановый период</t>
  </si>
  <si>
    <t>Код бюджетной класификации</t>
  </si>
  <si>
    <t>ОБЩЕГОСУДАРСТВЕННЫЕ ВОПРОСЫ</t>
  </si>
  <si>
    <t>09.07.2009 -не установлен</t>
  </si>
  <si>
    <t>Содержание вопроса местного значения (делегированного полномочия)</t>
  </si>
  <si>
    <t>21.09.2012-не определен</t>
  </si>
  <si>
    <t>Решение СНД МО п.Красное Эхо от 31.01.2013 № 86 "Об утверждении Положения по оплате труда работников отдела ЖКХ и благоустройства МО п.Красное Эхо"</t>
  </si>
  <si>
    <t>Постановление главы МО п.Красное Эхо от 05.04.2006 № 12 "О финансировании мероприятий в области физкультурно-оздоровительной и спортивно-массовой работы"</t>
  </si>
  <si>
    <t>05.04.2006 - не определено</t>
  </si>
  <si>
    <t>Решение СНД МО п.Красное Эхо от 16.01.2009 № 116а "О взаимодействии со средствами массовой информации"</t>
  </si>
  <si>
    <t xml:space="preserve">Пост.№73 от 23.07.2013 "О предоставлении гражданам дополнительных мер социальной поддержки, связанных с недопущением роста платы за коммунальные услуги во втором полугодии 2013 года более чем на двенадцать процентов" </t>
  </si>
  <si>
    <t>23.07.2013 -не определено</t>
  </si>
  <si>
    <t>Соглашение о порядке возмещения организации коммунального комплекса выпадающих доходов, связанных с предоставлением гражданам дополнительной социальной помощи №11 от 01.07.2013</t>
  </si>
  <si>
    <t>01.07.2013-до исполнения обязательств</t>
  </si>
  <si>
    <t>Решение СНД МО п.Красное Эхо от 26.12.2006 № 46 "Об утверждении Положения о порядке расходования средств резервного фонда МО п.Красное Эхо"</t>
  </si>
  <si>
    <t>26.12.2006- не определено</t>
  </si>
  <si>
    <t>16.01.2009-не определено</t>
  </si>
  <si>
    <t>26.12.2006-не определено</t>
  </si>
  <si>
    <t>Постановление главы МО п.Красное Эхо от 27.08.2010 № 81 "Об утверждении Правил по обеспечению чистоты, порядка и благоустройства на территории муниципального образования,надлежащему содержанию расположенных на них объектах"</t>
  </si>
  <si>
    <t>Решение СНД МО п.Красное Эхо от 24.10.2011 № 30а(ред.от 18.11.2013 №124) "Об утверждении МЦП обеспечение территории МО Красное Эхо документами территориального планирования, градостроительного зонирования и документацией по планировке территории на 2012-2015гг"</t>
  </si>
  <si>
    <t>24.10.2011-31.12.2015</t>
  </si>
  <si>
    <t>Решение СНД МО п.Красное Эхо от 30.11.2012 № 79 "Об утверждении соглашений о передачи части полномочий МО п.КрасноеЭхо (сельское поселение) МО Гусь-Хрустальный район"</t>
  </si>
  <si>
    <t>01.01.2013-31.12.2013</t>
  </si>
  <si>
    <t>Постановление главы МО п.Красное Эхо от 05.04.2006 № 13 "Об утверждении Положения "О порядке финансирования расходов на ЖКХ  муниципального образования поселок Красное Эхо""</t>
  </si>
  <si>
    <t>05.04.2006-не определено</t>
  </si>
  <si>
    <t>Постановление главы от 01.01.2013 №3 «Об утверждении Положения об оплате труда работников Муниципального казённого учреждения «Централизованная бухгалтерия администрации муниципального образования посёлок Красное Эхо (сельское поселение) Гусь-Хрустального района Владимирской области»</t>
  </si>
  <si>
    <t>01.01.2013 -не определено</t>
  </si>
  <si>
    <t>ежегодно</t>
  </si>
  <si>
    <t>решение СНД МО п.Красное Эхо от 18.03.2010 №155 "Об утверждении Положения "О пенсионном обеспечении муниципальных и лиц, замещающих муниципальные должности в муниципальном образовании поселок Красное Эхо (сельское поселение)</t>
  </si>
  <si>
    <t>18.03.2010-не определено</t>
  </si>
  <si>
    <t>НАЦИОНАЛЬНАЯ ОБОРОНА</t>
  </si>
  <si>
    <t xml:space="preserve">Решение СНД МО п.Красное Эхо от 31.12.2009 №151 "Об организации транспортного обслуживания населения на территории муниципального образования поселок Красное Эхо (сельское поселение) </t>
  </si>
  <si>
    <t>01.10.2010-не определено</t>
  </si>
  <si>
    <t>НАЦИОНАЛЬНАЯ ЭКОНОМИКА</t>
  </si>
  <si>
    <t>17.11.2010- не определено</t>
  </si>
  <si>
    <t>Постановление главы от 17.11.2010 №107 "Об утверждении порядка предоставления субсидий юриди-ческим лицам, индивидуальным предпринимателям из бюджета муниципального образования поселок Красное Эхо (сельское поселение)</t>
  </si>
  <si>
    <t>01.02.2013- не определено</t>
  </si>
  <si>
    <t>15.11.2009-не определено</t>
  </si>
  <si>
    <t>Решение СНД МО п.Красное Эхо от 15.11.2009 №141 "Об утверждении Положения "О порядке материально-технического и организационного обеспечения органов местного самоуправления муниципального образования поселок Красное Эхо (сельское поселение)"</t>
  </si>
  <si>
    <t>ЖИЛИЩНО-КОММУНАЛЬНОЕ ХОЗЯЙСТВО</t>
  </si>
  <si>
    <t>решение СНД МО п.Красное Эхо от 18.03.2010 №155 "Об утверждении Положения "О пенсионном обеспечении муниципальных служащих и лиц, замещающих муниципальные должности в муниципальном образовании поселок Красное Эхо (сельское поселение)</t>
  </si>
  <si>
    <t>06.07.2011-не определено</t>
  </si>
  <si>
    <t>ФИЗИЧЕСКАЯ КУЛЬТУРА И СПОРТ</t>
  </si>
  <si>
    <t>СРЕДСТВА МАССОВОЙ  ИНФОРМАЦИИ</t>
  </si>
  <si>
    <t>ОБСЛУЖИВАНИЕ ГОСУДАРСТВЕННОГО И МУНИЦИПАЛЬНОГО ДОЛГА</t>
  </si>
  <si>
    <t>Постановление Правительства РФ№719 от 27.11.2006 "Об утверждении Положения о воинском учете"</t>
  </si>
  <si>
    <t>27.11.2006 - не определено</t>
  </si>
  <si>
    <t>постановление главы МО п.Красное Эхо (сельское поселение) от 18.01.2011 №2 "Об утверждении Положения "Об организации и осуществлениипервичного воинского учета граждан на территории муниципального образования поселок Красное Эхо (сельское поселение)</t>
  </si>
  <si>
    <t>18.01.2011- не определено</t>
  </si>
  <si>
    <t>15.02.2013-31.12.2013</t>
  </si>
  <si>
    <t>Постановление администрации МО п.Красное Эхо от 09.10.2012 №87 "Об утверждении муниципальной целевой программы  «Дорожное хозяйство муниципального образования посёлок Красное Эхо (сельское поселение)  на 2013 год »</t>
  </si>
  <si>
    <t>Решение СНД МО п.Красное Эхо от 30.04.2013 № 99 "Об утверждении положения об оплате труда работников муниципальных учреждений культуры МО п.Красное Эхо (сельское поселение)"</t>
  </si>
  <si>
    <t>30.04.2013-не определено</t>
  </si>
  <si>
    <t>Решение СНД МО п.Красное Эхо от 10.04.2006 №23 "Об организации досуга и обеспечении  жителей услугами учреждений культуры  муниципального образования 
поселок Красное Эхо (сельское поселение) "</t>
  </si>
  <si>
    <t>Решение СНД 103от 09.07.2009 "Об утверждении положения "О порядке осуществления муниципальных заимствований, обслуживания и управления муниципальным долгом"</t>
  </si>
  <si>
    <t>Раздел, подраздел</t>
  </si>
  <si>
    <t>Целевая статья</t>
  </si>
  <si>
    <t>Вид расходов</t>
  </si>
  <si>
    <t>Глава муниципального образования (расходы в рамках непрограммных раходов органов исполнительной власти)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</si>
  <si>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</si>
  <si>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</si>
  <si>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</si>
  <si>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</si>
  <si>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</si>
  <si>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</si>
  <si>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</si>
  <si>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</si>
  <si>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Проведение выборов в представительные органы муниципального образования в рамках непрограммных расходов органов исполнительной власти</t>
  </si>
  <si>
    <t>0107</t>
  </si>
  <si>
    <t>999ИК12</t>
  </si>
  <si>
    <t>9992Г10</t>
  </si>
  <si>
    <t>Межбюджетные трансферты</t>
  </si>
  <si>
    <t>Обеспечение деятельности (оказание услуг) подведомственных учреждений в  рамках непрограммных расходов органов исполнительной власти</t>
  </si>
  <si>
    <t>Выполнение других обязательств государства в рамках непрограммных расходов  органов исполнительной власти</t>
  </si>
  <si>
    <t>9990И13</t>
  </si>
  <si>
    <t>Осуществление первичного воинского учета на территориях, где отсутствуют военные комиссариаты(в том числе субвенции)в рамках непрограммных расходов органов исполнительной власти</t>
  </si>
  <si>
    <t>Расходы на обеспечение  пожарной безопасности в рамках МП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2013-2017 годы"</t>
  </si>
  <si>
    <t>0309</t>
  </si>
  <si>
    <t>0302П19</t>
  </si>
  <si>
    <t xml:space="preserve">Расходы на зимнее содержание действующей сети автомобильных дорог общего пользования в рамках непрограммных расходов органов исполнительной власти </t>
  </si>
  <si>
    <t>Расходы на уличное освещение в рамках муниципальной программы "Благоустройстро территории муниципального образования поселок Красное Эхо (сельское поселение) на 2015-2017 годы"</t>
  </si>
  <si>
    <t>Расходы на организацию и содержание мест захоронения в рамках муниципальной программы "Благоустройстро территории муниципального образования поселок Красное Эхо (сельское поселение) на 2015-2017 годы"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</si>
  <si>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 в рамках подпрограммы "Обеспечение развития творческого потенциала и организация культурного досуга населения на 2015-2017 годы"муниципальной программы "Сохранение и развитие культуры муниципального образования поселок Красное Эхо (сельское поселение ) на 2015-2017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</si>
  <si>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подпрограммы"Обеспечение развития творческого потенциала и организация культурного досуга населения на 2015-2017 годы"муниципальной программы "Сохранение и развитие культуры муниципального образования поселок Красное Эхо (сельское поселение ) на 2015-2017 годы"</t>
  </si>
  <si>
    <t>Социальное обеспечение и иные выплаты населению</t>
  </si>
  <si>
    <t>0417053</t>
  </si>
  <si>
    <t>Расходы на проведение  ремонтных работ  в зданиях муниципальных учреждений культуры в рамках подпрограммы "Обеспечение развития творческого потенциала и организация культурного досуга населения на 2015-2017 годы"муниципальной программы "Сохраниение и развитие культуры муниципального образования поселок Красное Эхо (сельское поселение ) на 2015-2017 годы" (софинансирование из местного бюджета)</t>
  </si>
  <si>
    <t>0412053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</si>
  <si>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(сельскоепоселение) Гусь-Хрустального района" в рамках подпрограммы "Административно-финансово-правовое сопровождение муниципальной программы "Сохранение и развитие культуры муниципального образования поселок Красное Эхо (сельское поселение ) на 2015-2017 годы"</t>
  </si>
  <si>
    <t>Пенсия за выслугу лет муниципальным служащим и лицам,замещавшим муниципальные должности в рамках МП "Социальная поддержка населения муниципального образования поселок Красное Эхо (сельское поселение)на 2015-2017 годы».</t>
  </si>
  <si>
    <t>300</t>
  </si>
  <si>
    <t>Мероприятия в области физической культуры и спорта в рамках непрограммных расходов органов исполнительной власти</t>
  </si>
  <si>
    <t>9992Ф19</t>
  </si>
  <si>
    <t>Процентные платежи по муниципальному долгу в рамках непрограммных расходов органов исполнительной власти</t>
  </si>
  <si>
    <t>Обслуживание государственного (муниципального) долга</t>
  </si>
  <si>
    <t>700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</si>
  <si>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</si>
  <si>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</si>
  <si>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</si>
  <si>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Резервный фонд администрации муниципальго образования в рамках непрограммных расходов органов исполнительной власти</t>
  </si>
  <si>
    <t xml:space="preserve">Расходы на обеспечение функций администрации поселения по размещению информации в средствах массовой информации в рамках непрограммных расходов  органов исполнительной власти 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</si>
  <si>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</si>
  <si>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</si>
  <si>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</si>
  <si>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 характера, гражданская оборона</t>
  </si>
  <si>
    <t>0500</t>
  </si>
  <si>
    <t>КУЛЬТУРА И КИНЕМАТОГРАФИЯ</t>
  </si>
  <si>
    <t>0800</t>
  </si>
  <si>
    <t>Культура</t>
  </si>
  <si>
    <t>Расходы на поэтапное повышение оплаты труда работников учреждений культуры в соответствии с указоми Президента РФ от 07.05.2012 №597, от 01.06.2012г №761 в рамках подпрограммы "Обеспечение развития творческого потенциала и организация культурного досуга населения на 2015-2017 годы"муниципальной программы "Сохранение и развитие культуры муниципального образования поселок Красное Эхо (сельское поселение ) на 2015-2017 годы"(субсидия)</t>
  </si>
  <si>
    <t>Другие вопросы в области культуры, кинематографии</t>
  </si>
  <si>
    <t>СОЦИАЛЬНАЯ ПОЛИТИКА</t>
  </si>
  <si>
    <t>Физическая культура</t>
  </si>
  <si>
    <t>Обслуживание внутреннего государственного и муниципального долга</t>
  </si>
  <si>
    <t>Обеспечение проведения выборов и референдумов"</t>
  </si>
  <si>
    <t>0400</t>
  </si>
  <si>
    <t>Дорожное хозяйство (дорожные фонды)</t>
  </si>
  <si>
    <t>Расходы на проведение  ремонтных работ  в зданиях муниципальных учреждений культуры в рамках подпрограммы "Обеспечение развития творческого потенциала и организация культурного досуга населения на 2015-2017 годы"муниципальной программы "Сохраниение и развитие культуры муниципального образования поселок Красное Эхо (сельское поселение ) на 2015-2017 годы" (субсидия)</t>
  </si>
  <si>
    <t xml:space="preserve">0020300 9990Г11 </t>
  </si>
  <si>
    <t>0020400  9990011</t>
  </si>
  <si>
    <t>0020400  9990019</t>
  </si>
  <si>
    <t>0920300  9992130</t>
  </si>
  <si>
    <t>01.01.2014-31.12.2014</t>
  </si>
  <si>
    <t>01.01.2015-31.12.2015</t>
  </si>
  <si>
    <t>Решение СНД МО п.Красное Эхо от 30.10.2013 № 114 "Об утверждении соглашений о передачи части полномочий МО п.КрасноеЭхо (сельское поселение) МО Гусь-Хрустальный район"</t>
  </si>
  <si>
    <t>9990И13  9990И19</t>
  </si>
  <si>
    <t>0013600  9995118</t>
  </si>
  <si>
    <t>Субсидии на проведение отдельных мероприятий по другим видам транспорта в рамках непрограммных расходов органов исполнительной власти</t>
  </si>
  <si>
    <t>3170100 9996207</t>
  </si>
  <si>
    <t>Прочие мероприятия в отношении автомобильных дорог общего пользования местного значения в рамках муниципальной программы «Дорожное хозяйство муниципального образования посёлок Красное Эхо (сельское поселение) на 2014-2016 годы»</t>
  </si>
  <si>
    <t>Ремонт автомобильных дорог общего пользования местного значения и сооружений на них в рамках МП "Дорожное хозяйство муниципального образования посёлок Красное Эхо (сельское поселение) на 2014-2016 годы"</t>
  </si>
  <si>
    <t>7950002 5221304</t>
  </si>
  <si>
    <t>Решение СНД МО п.Красное Эхо от 15.02.2013 №93 "Об утверждении муниципальной
целевой программы «Ремонт дворовых территорий      многоквартирных домов, 
проездов к дворовым территориям многоквартирных   домов на 2013 год»</t>
  </si>
  <si>
    <t>98,7</t>
  </si>
  <si>
    <t>Содержание автомобильных дорог общего пользования местного значения населенных пунктов в рамках муниципальной программы 'Дорожное хозяйство МО п.Красное Эхо на 2014-2016 годы.'</t>
  </si>
  <si>
    <t>5221303 7950001 0102115</t>
  </si>
  <si>
    <t>Расходы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 (субсидия)</t>
  </si>
  <si>
    <t>Расходы на обеспечение  функций органов местного самоуправления в рамках непрограммных расходов  органов исполнительной власти</t>
  </si>
  <si>
    <t>0020400 9990011</t>
  </si>
  <si>
    <t>5223102 0207008</t>
  </si>
  <si>
    <t>7950003 0202116</t>
  </si>
  <si>
    <t>Решение СНД МО п.Красное Эхо от 31.10.2014 № 153"Об утверждении соглашения о передаче части полномочий МО п.КрасноеЭхо (сельское поселение) МО Гусь-Хрустальный район"</t>
  </si>
  <si>
    <t>Решение СНД МО п.Красное Эхо от 30.10.2013 № 114 "Об утверждении соглашений о передаче части полномочий МО п.КрасноеЭхо (сельское поселение) МО Гусь-Хрустальный район"</t>
  </si>
  <si>
    <t>Решение СНД МО п.Красное Эхо от 30.11.2012 № 79 "Об утверждении соглашений о передаче части полномочий МО п.КрасноеЭхо (сельское поселение) МО Гусь-Хрустальный район"</t>
  </si>
  <si>
    <t>членский взнос</t>
  </si>
  <si>
    <t>соглашение о передаче части полномочий по зимнему содержанию автомобильных дорог администрацией муниципального района администрации МО п.Красное Эхо (сельское поселение)</t>
  </si>
  <si>
    <t>постановление администрации от 04.09.2013г. №83(ред.от 30.12.2014 ) «Об утверждении муниципальной программы  «Дорожное хозяйство муниципального образования посёлок Красное Эхо (сельское поселение)  на 2014-2016 годы »</t>
  </si>
  <si>
    <t>01.01.2014-31.12.2016</t>
  </si>
  <si>
    <t>Прочие мероприятия по благоустройству территории сельского поселения в рамках муниципальной программы "Благоустройстро территории муниципального образования поселок Красное Эхо (сельское поселение) на 2015-2017 годы"</t>
  </si>
  <si>
    <t>Мероприятия в области жилищного хозяйства в рамках непрограммных расходов  органов исполнительной власти</t>
  </si>
  <si>
    <t>3520200 3520300 9992131</t>
  </si>
  <si>
    <t>Мероприятия в области коммунального хозяйства в рамках непрограммных расходов  органов исполнительной власти</t>
  </si>
  <si>
    <t>3530500 9992132</t>
  </si>
  <si>
    <r>
      <t xml:space="preserve">Субсидии юридическим лицам, индивидуальным предпринимателям, физическим лицам на проведение мероприятий в области коммунального хозяйства </t>
    </r>
    <r>
      <rPr>
        <i/>
        <sz val="10"/>
        <color indexed="8"/>
        <rFont val="Arial"/>
        <family val="2"/>
      </rPr>
      <t>в рамках непрограммных расходов органов исполнительной власти</t>
    </r>
  </si>
  <si>
    <t>Решение СНД МО п.Красное Эхо от 31.01.2013 №87 (ред.от 18.11.2013)"Об утверждении Положения "Об оплате труда муниципальных служащих МО поселок Красное Эхо (сельское поселение)</t>
  </si>
  <si>
    <t>Решение СНД МО п.Красное Эхо от 21.09.2012 № 66 (ред.от 18.11.2013) "Об утверждении положения об оплате труда выборного должностного лица местного самоуправления муниципального образования поселок Красное-Эхо (сельское поселение)"</t>
  </si>
  <si>
    <t>Решение СНД от 13.11.2014г. №156 "Об утверждении положения об отделе по организационно-правовым вопросам администрации муниципального образования поселок Красное Эхо (сельское поселение) Гусь-Хрустального района Владимирской области"</t>
  </si>
  <si>
    <t>01.01.2015-не определено</t>
  </si>
  <si>
    <t>Решение СНД от 21.11.2014 №159"Об утверждении Положения «Об оплате труда работников отдела по организационно-правовым вопросам администрации муниципального образования поселок Крас-ное Эхо (сельское поселение) Гусь-Хрустального района»</t>
  </si>
  <si>
    <t xml:space="preserve">Решение СНД МО п.Красное Эхо от 06.07.2011 №22 "О качестве водоснабжения и водоотведения в поселке Красное Эхо(сельское поселение)"          </t>
  </si>
  <si>
    <t>Постановление администрации  от 22.09.2014 "57а"Об утверждении муниципальной программы  «Благоустройство территории  муниципального образования поселок Красное Эхо (сельское поселение) на 2015–2017 годы»</t>
  </si>
  <si>
    <t>01.01.2015-31.12.2017</t>
  </si>
  <si>
    <t>27.08.2010-не определено</t>
  </si>
  <si>
    <t>0650300 9992109</t>
  </si>
  <si>
    <t>договор о предоставлении бюджетного кредита от 05.12.2012(доп.соглашение №1 от 27.11.2013)  договор №02/14 от 14.11.2014,                               договор №07/14 от 17.12.2014</t>
  </si>
  <si>
    <t>05.12.2012-31.12.2015, 17.11.2014-20.12.2015    17.12.2014-22.12.2016</t>
  </si>
  <si>
    <t>Материальная помощь населению в рамках МП "Социальная поддержка населения муниципального образования поселок Красное Эхо (сельское поселение) на 2015-2017 годы».</t>
  </si>
  <si>
    <t>0700500 9992Г10</t>
  </si>
  <si>
    <t>5058500 9992999</t>
  </si>
  <si>
    <t>социальное обеспечение граждан</t>
  </si>
  <si>
    <t>Расходы, связанные с предоставлением дополнитель-ных мер социальной поддержки гражданам по оплате коммунальных услуг в рамках непрограммных расходов органов исполнительной власти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</si>
  <si>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</t>
  </si>
  <si>
    <t>5216101 9997023</t>
  </si>
  <si>
    <t>Постановление администрации от 15.09.2014 №55а "Об утверждении МП "Социальная поддержка населения муниципального образования поселок Красное Эхо (сельское поселение) на 2015-2017 годы"</t>
  </si>
  <si>
    <t>Социальное обеспечение населения</t>
  </si>
  <si>
    <t>0029900  9990059</t>
  </si>
  <si>
    <t xml:space="preserve">Постановление администрации от 22.09.2014 №58 "Об утверждении муниципальной программы "Сохранение и развитие культуры муниципального образования поселок Красное Эхо (сельское поселение) на 2015 - 2017 годы»                          Решение СНД МО п.Красное Эхо от 21.09.2012 № 64 "О создании муниципального казенного учреждения "Централизованная бухгалтерия муниципального образования поселок Красное-Эхо (сельское поселение) Гусь-Хрустального района Владимирской области"                                    </t>
  </si>
  <si>
    <t xml:space="preserve">01.01.2015-31.12.2017                                                                                  21.09.2012- не определено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</si>
  <si>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4529901 999ЦБ59 042ЦБ59</t>
  </si>
  <si>
    <t>постановление администрации от 01.02.2013 №7(ред. от 24.12.2013) «Об утверждении    муниципальной целевой программы   "  Пожарная безопасность,  безопасность на водных объектах, защита населения от чрезвычайных ситуаций и  снижение рисков их возникновения на территории муниципального  образования  посёлок   Красное  Эхо   ( сельское поселение)   на 2013-2017годы»</t>
  </si>
  <si>
    <t>01.02.2013-31.12.2017</t>
  </si>
  <si>
    <t xml:space="preserve">Решение СНД МО п.Красное Эхо от 10.04.2006 №23 "Об организации досуга и обеспечении  жителей услугами учреждений культуры  муниципального образования 
поселок Красное Эхо (сельское поселение) "
</t>
  </si>
  <si>
    <t xml:space="preserve">Постановление администрации от 22.09.2014 №58 "Об утверждении муниципальной программы "Сохранение и развитие культуры муниципального образования поселок Красное Эхо (сельское поселение) на 2015 - 2017 годы»                          Постановление №79 от19.10.2011 " О создании муниципальных казённых 
учреждений культуры муниципального 
образования поселок  Красное Эхо 
(сельское поселение)
</t>
  </si>
  <si>
    <t>01.01.2015-31.12.2017 19.10.2011-не определено</t>
  </si>
  <si>
    <t>Постановление главы №5 от 11.03.2013г."О мерах по поэтапному повышению заработ-ной платы работников муниципальных учреждений сферы культуры муниципального образования посёлок Красное Эхо (сельское поселение) Гусь-Хрустального района Владимирской области</t>
  </si>
  <si>
    <t>11.03.2013-не определено</t>
  </si>
  <si>
    <t>4409901 4409902  9997039  0417039</t>
  </si>
  <si>
    <t>Субсидии бюджетам сельских поселений на софинансирование проведения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на 2014-2020 годы" (Межбюджетные трансферты)</t>
  </si>
  <si>
    <t>10.04.2006-не определено</t>
  </si>
  <si>
    <t>Субсидии бюджетам сельских поселений на предоставление мер социальной поддержки по оплате за содержание и ремонт жилья, услуг теплоснабжения(отопления)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</si>
  <si>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 xml:space="preserve">Постановление администрации от 22.09.2014 №58 "Об утверждении муниципальной программы "Сохранение и развитие культуры муниципального образования поселок Красное Эхо (сельское поселение) на 2015 - 2017 годы»                          </t>
  </si>
  <si>
    <t xml:space="preserve">01.01.2015-31.12.2017 </t>
  </si>
  <si>
    <t>Закон от 13.02.2003 года N 10-ОЗ "ИЗБИРАТЕЛЬНЫЙ КОДЕКС ВЛАДИМИРСКОЙ ОБЛАСТИ"</t>
  </si>
  <si>
    <t>13.02.2003- не определен)</t>
  </si>
  <si>
    <t>5216100 5216101 9997023  0417023</t>
  </si>
  <si>
    <t>Расходы на обеспечение деятельности (оказание услуг) муниципального казенного учреждения культуры "Красноэховская поселенческая библиотека" в рамках непрограммных средств</t>
  </si>
  <si>
    <t>4429901 4429902 9990Б59</t>
  </si>
  <si>
    <t>4409901 4409902 4409903 0029900 999Ц059  041Ц059</t>
  </si>
  <si>
    <t>Оценка исполнения</t>
  </si>
  <si>
    <t xml:space="preserve">Реестр расходных обязательств  муниципального образования поселок Красное Эхо (сельское поселение)   </t>
  </si>
  <si>
    <t xml:space="preserve">отчетный период </t>
  </si>
  <si>
    <t>2013   план</t>
  </si>
  <si>
    <t>2013   факт</t>
  </si>
  <si>
    <t>2014</t>
  </si>
  <si>
    <t>метод оценки</t>
  </si>
  <si>
    <t>Глава администрации муниципального образования (расходы в рамках непрограммных раходов органов исполнительной власти)</t>
  </si>
  <si>
    <t>999ГЛ11</t>
  </si>
  <si>
    <t>0102113    9992113</t>
  </si>
  <si>
    <t>5221303 7950001 0102114    9992166</t>
  </si>
  <si>
    <t xml:space="preserve">5221303 7950001 0102115     </t>
  </si>
  <si>
    <t xml:space="preserve">5221303 7950001 0102114     </t>
  </si>
  <si>
    <t>3520200 3520300 9992131     9999601</t>
  </si>
  <si>
    <t>3520200 3520300 9992131      9999601</t>
  </si>
  <si>
    <t>3530500 9996206     9992Б05</t>
  </si>
  <si>
    <t>Расходы на организацию  в границах поселения водоснабжения населения в рамках непрограммных расходов органов исполнительной власти</t>
  </si>
  <si>
    <t>9992В05</t>
  </si>
  <si>
    <t>6000500 9992135     0502135</t>
  </si>
  <si>
    <t>6000400 9992134     0502134</t>
  </si>
  <si>
    <t>6000100 9992133       0502133</t>
  </si>
  <si>
    <t xml:space="preserve">4910100     9992095 0602095 </t>
  </si>
  <si>
    <t>Приложение 1 к Докладу о результатах и основных направлениях деятельности администрации муниципального образования поселок Красное Эхо  (сельское поселение) на 2013-2018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</si>
</sst>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&quot;р.&quot;"/>
    <numFmt numFmtId="18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10"/>
      <color indexed="8"/>
      <name val="Arial Cyr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3" fillId="0" borderId="0" xfId="52" applyNumberFormat="1" applyFont="1" applyFill="1" applyAlignment="1">
      <alignment horizontal="center" vertical="center" wrapText="1" shrinkToFi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 shrinkToFi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73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0" xfId="0" applyNumberFormat="1" applyFont="1" applyBorder="1" applyAlignment="1">
      <alignment wrapText="1"/>
    </xf>
    <xf numFmtId="49" fontId="4" fillId="32" borderId="10" xfId="0" applyNumberFormat="1" applyFont="1" applyFill="1" applyBorder="1" applyAlignment="1">
      <alignment horizontal="center" shrinkToFit="1"/>
    </xf>
    <xf numFmtId="0" fontId="6" fillId="32" borderId="10" xfId="0" applyFont="1" applyFill="1" applyBorder="1" applyAlignment="1">
      <alignment vertical="top" wrapText="1"/>
    </xf>
    <xf numFmtId="172" fontId="18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 indent="1"/>
    </xf>
    <xf numFmtId="0" fontId="17" fillId="33" borderId="10" xfId="0" applyFont="1" applyFill="1" applyBorder="1" applyAlignment="1">
      <alignment horizontal="center"/>
    </xf>
    <xf numFmtId="173" fontId="17" fillId="33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7" fillId="0" borderId="10" xfId="0" applyFont="1" applyBorder="1" applyAlignment="1">
      <alignment/>
    </xf>
    <xf numFmtId="172" fontId="18" fillId="34" borderId="10" xfId="0" applyNumberFormat="1" applyFont="1" applyFill="1" applyBorder="1" applyAlignment="1" quotePrefix="1">
      <alignment horizontal="left" vertical="top" wrapText="1"/>
    </xf>
    <xf numFmtId="0" fontId="18" fillId="0" borderId="10" xfId="0" applyFont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173" fontId="18" fillId="33" borderId="10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right" shrinkToFit="1"/>
    </xf>
    <xf numFmtId="0" fontId="54" fillId="0" borderId="10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 shrinkToFit="1"/>
    </xf>
    <xf numFmtId="0" fontId="54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3" fontId="17" fillId="0" borderId="10" xfId="0" applyNumberFormat="1" applyFont="1" applyBorder="1" applyAlignment="1">
      <alignment horizontal="right"/>
    </xf>
    <xf numFmtId="173" fontId="18" fillId="0" borderId="10" xfId="0" applyNumberFormat="1" applyFont="1" applyBorder="1" applyAlignment="1">
      <alignment horizontal="right"/>
    </xf>
    <xf numFmtId="173" fontId="18" fillId="33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wrapText="1"/>
    </xf>
    <xf numFmtId="173" fontId="17" fillId="33" borderId="10" xfId="0" applyNumberFormat="1" applyFont="1" applyFill="1" applyBorder="1" applyAlignment="1">
      <alignment horizontal="right"/>
    </xf>
    <xf numFmtId="0" fontId="54" fillId="0" borderId="10" xfId="0" applyFont="1" applyBorder="1" applyAlignment="1">
      <alignment horizontal="left"/>
    </xf>
    <xf numFmtId="172" fontId="6" fillId="33" borderId="10" xfId="0" applyNumberFormat="1" applyFont="1" applyFill="1" applyBorder="1" applyAlignment="1">
      <alignment horizontal="right" shrinkToFit="1"/>
    </xf>
    <xf numFmtId="0" fontId="18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2" fontId="18" fillId="0" borderId="10" xfId="0" applyNumberFormat="1" applyFont="1" applyBorder="1" applyAlignment="1">
      <alignment horizontal="right"/>
    </xf>
    <xf numFmtId="172" fontId="17" fillId="33" borderId="10" xfId="0" applyNumberFormat="1" applyFont="1" applyFill="1" applyBorder="1" applyAlignment="1">
      <alignment horizontal="right"/>
    </xf>
    <xf numFmtId="172" fontId="17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 shrinkToFit="1"/>
    </xf>
    <xf numFmtId="0" fontId="21" fillId="0" borderId="10" xfId="0" applyFont="1" applyBorder="1" applyAlignment="1">
      <alignment wrapText="1"/>
    </xf>
    <xf numFmtId="173" fontId="18" fillId="0" borderId="16" xfId="0" applyNumberFormat="1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right" shrinkToFit="1"/>
    </xf>
    <xf numFmtId="173" fontId="4" fillId="32" borderId="10" xfId="0" applyNumberFormat="1" applyFont="1" applyFill="1" applyBorder="1" applyAlignment="1">
      <alignment horizontal="right" shrinkToFit="1"/>
    </xf>
    <xf numFmtId="0" fontId="54" fillId="0" borderId="17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179" fontId="18" fillId="0" borderId="10" xfId="0" applyNumberFormat="1" applyFont="1" applyBorder="1" applyAlignment="1">
      <alignment horizontal="right"/>
    </xf>
    <xf numFmtId="0" fontId="18" fillId="0" borderId="17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0" fontId="54" fillId="0" borderId="15" xfId="0" applyFont="1" applyBorder="1" applyAlignment="1">
      <alignment/>
    </xf>
    <xf numFmtId="0" fontId="54" fillId="0" borderId="17" xfId="0" applyFont="1" applyBorder="1" applyAlignment="1">
      <alignment/>
    </xf>
    <xf numFmtId="173" fontId="18" fillId="0" borderId="21" xfId="0" applyNumberFormat="1" applyFont="1" applyBorder="1" applyAlignment="1">
      <alignment/>
    </xf>
    <xf numFmtId="173" fontId="18" fillId="0" borderId="22" xfId="0" applyNumberFormat="1" applyFont="1" applyBorder="1" applyAlignment="1">
      <alignment/>
    </xf>
    <xf numFmtId="173" fontId="18" fillId="0" borderId="12" xfId="0" applyNumberFormat="1" applyFont="1" applyBorder="1" applyAlignment="1">
      <alignment horizontal="right"/>
    </xf>
    <xf numFmtId="0" fontId="17" fillId="0" borderId="23" xfId="0" applyFont="1" applyBorder="1" applyAlignment="1">
      <alignment horizontal="center"/>
    </xf>
    <xf numFmtId="0" fontId="10" fillId="24" borderId="15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wrapText="1"/>
    </xf>
    <xf numFmtId="0" fontId="9" fillId="36" borderId="15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54" fillId="37" borderId="18" xfId="0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4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 wrapText="1"/>
    </xf>
    <xf numFmtId="0" fontId="54" fillId="0" borderId="24" xfId="0" applyFont="1" applyBorder="1" applyAlignment="1">
      <alignment horizontal="left" wrapText="1"/>
    </xf>
    <xf numFmtId="0" fontId="54" fillId="0" borderId="24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right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0" fontId="18" fillId="0" borderId="17" xfId="0" applyFont="1" applyBorder="1" applyAlignment="1">
      <alignment horizontal="right"/>
    </xf>
    <xf numFmtId="173" fontId="18" fillId="0" borderId="17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49" fontId="6" fillId="32" borderId="10" xfId="0" applyNumberFormat="1" applyFont="1" applyFill="1" applyBorder="1" applyAlignment="1">
      <alignment horizontal="center" shrinkToFit="1"/>
    </xf>
    <xf numFmtId="172" fontId="18" fillId="0" borderId="16" xfId="0" applyNumberFormat="1" applyFont="1" applyBorder="1" applyAlignment="1">
      <alignment/>
    </xf>
    <xf numFmtId="172" fontId="9" fillId="36" borderId="15" xfId="0" applyNumberFormat="1" applyFont="1" applyFill="1" applyBorder="1" applyAlignment="1">
      <alignment horizontal="right" vertical="center" wrapText="1"/>
    </xf>
    <xf numFmtId="0" fontId="54" fillId="0" borderId="24" xfId="0" applyFont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173" fontId="18" fillId="0" borderId="10" xfId="0" applyNumberFormat="1" applyFont="1" applyFill="1" applyBorder="1" applyAlignment="1">
      <alignment/>
    </xf>
    <xf numFmtId="173" fontId="18" fillId="0" borderId="10" xfId="0" applyNumberFormat="1" applyFont="1" applyFill="1" applyBorder="1" applyAlignment="1">
      <alignment horizontal="right"/>
    </xf>
    <xf numFmtId="173" fontId="17" fillId="0" borderId="10" xfId="0" applyNumberFormat="1" applyFont="1" applyFill="1" applyBorder="1" applyAlignment="1">
      <alignment horizontal="right"/>
    </xf>
    <xf numFmtId="17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 horizontal="right"/>
    </xf>
    <xf numFmtId="172" fontId="18" fillId="0" borderId="12" xfId="0" applyNumberFormat="1" applyFont="1" applyFill="1" applyBorder="1" applyAlignment="1">
      <alignment/>
    </xf>
    <xf numFmtId="172" fontId="18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right"/>
    </xf>
    <xf numFmtId="172" fontId="9" fillId="24" borderId="15" xfId="0" applyNumberFormat="1" applyFont="1" applyFill="1" applyBorder="1" applyAlignment="1">
      <alignment horizontal="right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14" fontId="54" fillId="0" borderId="15" xfId="0" applyNumberFormat="1" applyFont="1" applyBorder="1" applyAlignment="1">
      <alignment horizontal="left" vertical="center" wrapText="1"/>
    </xf>
    <xf numFmtId="14" fontId="54" fillId="0" borderId="17" xfId="0" applyNumberFormat="1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wrapText="1"/>
    </xf>
    <xf numFmtId="0" fontId="54" fillId="0" borderId="17" xfId="0" applyFont="1" applyBorder="1" applyAlignment="1">
      <alignment horizontal="left" wrapText="1"/>
    </xf>
    <xf numFmtId="0" fontId="54" fillId="0" borderId="15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24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wrapText="1"/>
    </xf>
    <xf numFmtId="0" fontId="54" fillId="0" borderId="17" xfId="0" applyFont="1" applyBorder="1" applyAlignment="1">
      <alignment horizont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14" fontId="54" fillId="0" borderId="15" xfId="0" applyNumberFormat="1" applyFont="1" applyBorder="1" applyAlignment="1">
      <alignment horizontal="left" wrapText="1"/>
    </xf>
    <xf numFmtId="14" fontId="54" fillId="0" borderId="17" xfId="0" applyNumberFormat="1" applyFont="1" applyBorder="1" applyAlignment="1">
      <alignment horizontal="left" wrapText="1"/>
    </xf>
    <xf numFmtId="0" fontId="54" fillId="0" borderId="15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24" xfId="0" applyFont="1" applyBorder="1" applyAlignment="1">
      <alignment horizontal="left" wrapText="1"/>
    </xf>
    <xf numFmtId="0" fontId="54" fillId="0" borderId="24" xfId="0" applyFont="1" applyBorder="1" applyAlignment="1">
      <alignment horizontal="center" wrapText="1"/>
    </xf>
    <xf numFmtId="0" fontId="54" fillId="0" borderId="2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top" wrapText="1"/>
    </xf>
    <xf numFmtId="0" fontId="16" fillId="33" borderId="21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wrapText="1"/>
    </xf>
    <xf numFmtId="0" fontId="13" fillId="33" borderId="21" xfId="0" applyFont="1" applyFill="1" applyBorder="1" applyAlignment="1">
      <alignment horizontal="left" wrapText="1"/>
    </xf>
    <xf numFmtId="0" fontId="13" fillId="33" borderId="12" xfId="0" applyFont="1" applyFill="1" applyBorder="1" applyAlignment="1">
      <alignment horizontal="left" wrapText="1"/>
    </xf>
    <xf numFmtId="0" fontId="54" fillId="0" borderId="24" xfId="0" applyFont="1" applyBorder="1" applyAlignment="1">
      <alignment horizontal="left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center" vertical="top"/>
    </xf>
    <xf numFmtId="0" fontId="54" fillId="0" borderId="17" xfId="0" applyFont="1" applyBorder="1" applyAlignment="1">
      <alignment horizontal="center" vertical="top"/>
    </xf>
    <xf numFmtId="0" fontId="15" fillId="0" borderId="1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2" fillId="0" borderId="0" xfId="52" applyNumberFormat="1" applyFont="1" applyFill="1" applyAlignment="1">
      <alignment horizontal="right" vertical="center" wrapText="1" shrinkToFit="1"/>
      <protection/>
    </xf>
    <xf numFmtId="0" fontId="3" fillId="0" borderId="0" xfId="52" applyNumberFormat="1" applyFont="1" applyFill="1" applyAlignment="1">
      <alignment horizontal="center" vertical="center" wrapText="1" shrinkToFit="1"/>
      <protection/>
    </xf>
    <xf numFmtId="0" fontId="2" fillId="0" borderId="0" xfId="52" applyNumberFormat="1" applyFont="1" applyFill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172" fontId="10" fillId="0" borderId="11" xfId="0" applyNumberFormat="1" applyFont="1" applyBorder="1" applyAlignment="1">
      <alignment horizontal="center" vertical="center" wrapText="1"/>
    </xf>
    <xf numFmtId="172" fontId="10" fillId="0" borderId="2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38" borderId="11" xfId="0" applyNumberFormat="1" applyFont="1" applyFill="1" applyBorder="1" applyAlignment="1">
      <alignment horizontal="center" vertical="center" wrapText="1"/>
    </xf>
    <xf numFmtId="172" fontId="10" fillId="38" borderId="21" xfId="0" applyNumberFormat="1" applyFont="1" applyFill="1" applyBorder="1" applyAlignment="1">
      <alignment horizontal="center" vertical="center" wrapText="1"/>
    </xf>
    <xf numFmtId="172" fontId="10" fillId="38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.2002 измен-я24_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70">
      <selection activeCell="H7" sqref="H7:K7"/>
    </sheetView>
  </sheetViews>
  <sheetFormatPr defaultColWidth="9.140625" defaultRowHeight="15"/>
  <cols>
    <col min="1" max="1" width="11.140625" style="0" customWidth="1"/>
    <col min="2" max="2" width="40.421875" style="0" customWidth="1"/>
    <col min="3" max="3" width="20.28125" style="0" hidden="1" customWidth="1"/>
    <col min="4" max="4" width="30.57421875" style="0" customWidth="1"/>
    <col min="5" max="5" width="10.7109375" style="0" customWidth="1"/>
    <col min="6" max="6" width="12.57421875" style="0" customWidth="1"/>
    <col min="10" max="10" width="12.421875" style="0" customWidth="1"/>
    <col min="11" max="11" width="12.28125" style="121" customWidth="1"/>
  </cols>
  <sheetData>
    <row r="1" spans="2:10" ht="15" customHeight="1">
      <c r="B1" s="1"/>
      <c r="C1" s="1"/>
      <c r="D1" s="1"/>
      <c r="E1" s="190" t="s">
        <v>259</v>
      </c>
      <c r="F1" s="190"/>
      <c r="G1" s="190"/>
      <c r="H1" s="190"/>
      <c r="I1" s="190"/>
      <c r="J1" s="190"/>
    </row>
    <row r="2" spans="2:10" ht="23.25" customHeight="1">
      <c r="B2" s="1"/>
      <c r="C2" s="1"/>
      <c r="D2" s="1"/>
      <c r="E2" s="190"/>
      <c r="F2" s="190"/>
      <c r="G2" s="190"/>
      <c r="H2" s="190"/>
      <c r="I2" s="190"/>
      <c r="J2" s="190"/>
    </row>
    <row r="3" spans="2:7" ht="15">
      <c r="B3" s="191" t="s">
        <v>237</v>
      </c>
      <c r="C3" s="191"/>
      <c r="D3" s="191"/>
      <c r="E3" s="192"/>
      <c r="F3" s="192"/>
      <c r="G3" s="192"/>
    </row>
    <row r="4" spans="1:12" ht="19.5" customHeight="1">
      <c r="A4" s="193" t="s">
        <v>238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0" ht="15">
      <c r="A5" s="2"/>
      <c r="B5" s="3"/>
      <c r="C5" s="2"/>
      <c r="D5" s="2"/>
      <c r="E5" s="2"/>
      <c r="F5" s="2"/>
      <c r="G5" s="2"/>
      <c r="I5" s="194"/>
      <c r="J5" s="194"/>
    </row>
    <row r="6" spans="1:15" ht="16.5" customHeight="1">
      <c r="A6" s="173" t="s">
        <v>38</v>
      </c>
      <c r="B6" s="173" t="s">
        <v>35</v>
      </c>
      <c r="C6" s="173" t="s">
        <v>36</v>
      </c>
      <c r="D6" s="176" t="s">
        <v>43</v>
      </c>
      <c r="E6" s="17" t="s">
        <v>40</v>
      </c>
      <c r="F6" s="18"/>
      <c r="G6" s="18"/>
      <c r="H6" s="201" t="s">
        <v>37</v>
      </c>
      <c r="I6" s="202"/>
      <c r="J6" s="202"/>
      <c r="K6" s="202"/>
      <c r="L6" s="202"/>
      <c r="M6" s="202"/>
      <c r="N6" s="203"/>
      <c r="O6" s="189" t="s">
        <v>243</v>
      </c>
    </row>
    <row r="7" spans="1:15" ht="47.25" customHeight="1">
      <c r="A7" s="174"/>
      <c r="B7" s="174"/>
      <c r="C7" s="174"/>
      <c r="D7" s="177"/>
      <c r="E7" s="170" t="s">
        <v>94</v>
      </c>
      <c r="F7" s="170" t="s">
        <v>95</v>
      </c>
      <c r="G7" s="170" t="s">
        <v>96</v>
      </c>
      <c r="H7" s="195" t="s">
        <v>239</v>
      </c>
      <c r="I7" s="196"/>
      <c r="J7" s="196"/>
      <c r="K7" s="197"/>
      <c r="L7" s="198" t="s">
        <v>39</v>
      </c>
      <c r="M7" s="199"/>
      <c r="N7" s="200"/>
      <c r="O7" s="189"/>
    </row>
    <row r="8" spans="1:15" ht="33" customHeight="1">
      <c r="A8" s="175"/>
      <c r="B8" s="175"/>
      <c r="C8" s="175"/>
      <c r="D8" s="178"/>
      <c r="E8" s="171"/>
      <c r="F8" s="171"/>
      <c r="G8" s="171"/>
      <c r="H8" s="42" t="s">
        <v>240</v>
      </c>
      <c r="I8" s="42" t="s">
        <v>241</v>
      </c>
      <c r="J8" s="118" t="s">
        <v>242</v>
      </c>
      <c r="K8" s="122">
        <v>2015</v>
      </c>
      <c r="L8" s="117">
        <v>2016</v>
      </c>
      <c r="M8" s="117">
        <v>2017</v>
      </c>
      <c r="N8" s="119">
        <v>2018</v>
      </c>
      <c r="O8" s="4"/>
    </row>
    <row r="9" spans="1:15" ht="19.5" customHeight="1">
      <c r="A9" s="90"/>
      <c r="B9" s="91"/>
      <c r="C9" s="91"/>
      <c r="D9" s="91"/>
      <c r="E9" s="92"/>
      <c r="F9" s="92"/>
      <c r="G9" s="92"/>
      <c r="H9" s="115">
        <f aca="true" t="shared" si="0" ref="H9:N9">H10+H39+H44+H48+H70+H95+H118+H129+H133+H135</f>
        <v>14729.53</v>
      </c>
      <c r="I9" s="115">
        <f t="shared" si="0"/>
        <v>14205.100000000002</v>
      </c>
      <c r="J9" s="115">
        <f t="shared" si="0"/>
        <v>13758.900000000001</v>
      </c>
      <c r="K9" s="131">
        <f t="shared" si="0"/>
        <v>13587.9</v>
      </c>
      <c r="L9" s="115">
        <f t="shared" si="0"/>
        <v>8422.2</v>
      </c>
      <c r="M9" s="115">
        <f t="shared" si="0"/>
        <v>10045</v>
      </c>
      <c r="N9" s="115">
        <f t="shared" si="0"/>
        <v>10045</v>
      </c>
      <c r="O9" s="4"/>
    </row>
    <row r="10" spans="1:15" ht="18.75" customHeight="1">
      <c r="A10" s="46">
        <v>703</v>
      </c>
      <c r="B10" s="163" t="s">
        <v>41</v>
      </c>
      <c r="C10" s="164"/>
      <c r="D10" s="165"/>
      <c r="E10" s="45" t="s">
        <v>135</v>
      </c>
      <c r="F10" s="20"/>
      <c r="G10" s="20"/>
      <c r="H10" s="54">
        <f>H11+H14+H25+H28</f>
        <v>1773.2</v>
      </c>
      <c r="I10" s="54">
        <f>I11+I14+I25+I28</f>
        <v>1601.3000000000002</v>
      </c>
      <c r="J10" s="54">
        <f>J11+J14+J25+J28+J22</f>
        <v>2020.1999999999998</v>
      </c>
      <c r="K10" s="54">
        <f>K11+K14+K25+K28+K22</f>
        <v>3772.3999999999996</v>
      </c>
      <c r="L10" s="54">
        <f>L11+L14+L25+L28</f>
        <v>2569.9</v>
      </c>
      <c r="M10" s="54">
        <f>M11+M14+M25+M28</f>
        <v>2571.2</v>
      </c>
      <c r="N10" s="54">
        <f>N11+N14+N25+N28</f>
        <v>2571.2</v>
      </c>
      <c r="O10" s="4"/>
    </row>
    <row r="11" spans="1:15" ht="51">
      <c r="A11" s="47">
        <v>703</v>
      </c>
      <c r="B11" s="4"/>
      <c r="C11" s="4"/>
      <c r="D11" s="28" t="s">
        <v>136</v>
      </c>
      <c r="E11" s="113" t="s">
        <v>0</v>
      </c>
      <c r="F11" s="19"/>
      <c r="G11" s="19"/>
      <c r="H11" s="43">
        <f aca="true" t="shared" si="1" ref="H11:N12">H12</f>
        <v>598.7</v>
      </c>
      <c r="I11" s="43">
        <f t="shared" si="1"/>
        <v>598.7</v>
      </c>
      <c r="J11" s="43">
        <f t="shared" si="1"/>
        <v>730.3</v>
      </c>
      <c r="K11" s="120">
        <f t="shared" si="1"/>
        <v>509.3</v>
      </c>
      <c r="L11" s="43">
        <f t="shared" si="1"/>
        <v>660</v>
      </c>
      <c r="M11" s="43">
        <f t="shared" si="1"/>
        <v>660</v>
      </c>
      <c r="N11" s="43">
        <f t="shared" si="1"/>
        <v>660</v>
      </c>
      <c r="O11" s="4"/>
    </row>
    <row r="12" spans="1:15" ht="51" customHeight="1">
      <c r="A12" s="132">
        <v>703</v>
      </c>
      <c r="B12" s="139" t="s">
        <v>194</v>
      </c>
      <c r="C12" s="150" t="s">
        <v>44</v>
      </c>
      <c r="D12" s="8" t="s">
        <v>97</v>
      </c>
      <c r="E12" s="19" t="s">
        <v>0</v>
      </c>
      <c r="F12" s="63" t="s">
        <v>157</v>
      </c>
      <c r="G12" s="19"/>
      <c r="H12" s="49">
        <f t="shared" si="1"/>
        <v>598.7</v>
      </c>
      <c r="I12" s="24">
        <f t="shared" si="1"/>
        <v>598.7</v>
      </c>
      <c r="J12" s="49">
        <f t="shared" si="1"/>
        <v>730.3</v>
      </c>
      <c r="K12" s="123">
        <f t="shared" si="1"/>
        <v>509.3</v>
      </c>
      <c r="L12" s="49">
        <f t="shared" si="1"/>
        <v>660</v>
      </c>
      <c r="M12" s="49">
        <f t="shared" si="1"/>
        <v>660</v>
      </c>
      <c r="N12" s="49">
        <f t="shared" si="1"/>
        <v>660</v>
      </c>
      <c r="O12" s="4"/>
    </row>
    <row r="13" spans="1:15" ht="108" customHeight="1">
      <c r="A13" s="134"/>
      <c r="B13" s="140"/>
      <c r="C13" s="151"/>
      <c r="D13" s="21" t="s">
        <v>98</v>
      </c>
      <c r="E13" s="19" t="s">
        <v>0</v>
      </c>
      <c r="F13" s="64" t="s">
        <v>157</v>
      </c>
      <c r="G13" s="23" t="s">
        <v>99</v>
      </c>
      <c r="H13" s="55">
        <v>598.7</v>
      </c>
      <c r="I13" s="55">
        <v>598.7</v>
      </c>
      <c r="J13" s="55">
        <v>730.3</v>
      </c>
      <c r="K13" s="123">
        <v>509.3</v>
      </c>
      <c r="L13" s="49">
        <v>660</v>
      </c>
      <c r="M13" s="49">
        <v>660</v>
      </c>
      <c r="N13" s="49">
        <v>660</v>
      </c>
      <c r="O13" s="4"/>
    </row>
    <row r="14" spans="1:15" ht="102">
      <c r="A14" s="47">
        <v>703</v>
      </c>
      <c r="B14" s="4"/>
      <c r="C14" s="4"/>
      <c r="D14" s="28" t="s">
        <v>137</v>
      </c>
      <c r="E14" s="113" t="s">
        <v>1</v>
      </c>
      <c r="F14" s="19"/>
      <c r="G14" s="19"/>
      <c r="H14" s="120">
        <f aca="true" t="shared" si="2" ref="H14:N14">H15+H20+H17</f>
        <v>1131.5</v>
      </c>
      <c r="I14" s="120">
        <f t="shared" si="2"/>
        <v>959.6</v>
      </c>
      <c r="J14" s="120">
        <f t="shared" si="2"/>
        <v>1161.3</v>
      </c>
      <c r="K14" s="120">
        <f t="shared" si="2"/>
        <v>716.9</v>
      </c>
      <c r="L14" s="120">
        <f t="shared" si="2"/>
        <v>577.7</v>
      </c>
      <c r="M14" s="120">
        <f t="shared" si="2"/>
        <v>579</v>
      </c>
      <c r="N14" s="120">
        <f t="shared" si="2"/>
        <v>579</v>
      </c>
      <c r="O14" s="4"/>
    </row>
    <row r="15" spans="1:15" ht="72.75" customHeight="1">
      <c r="A15" s="132">
        <v>703</v>
      </c>
      <c r="B15" s="135" t="s">
        <v>193</v>
      </c>
      <c r="C15" s="152" t="s">
        <v>75</v>
      </c>
      <c r="D15" s="25" t="s">
        <v>100</v>
      </c>
      <c r="E15" s="19" t="s">
        <v>1</v>
      </c>
      <c r="F15" s="65" t="s">
        <v>158</v>
      </c>
      <c r="G15" s="19"/>
      <c r="H15" s="24">
        <f aca="true" t="shared" si="3" ref="H15:N15">H16</f>
        <v>966.4</v>
      </c>
      <c r="I15" s="24">
        <f t="shared" si="3"/>
        <v>794.5</v>
      </c>
      <c r="J15" s="24">
        <f t="shared" si="3"/>
        <v>1039.2</v>
      </c>
      <c r="K15" s="123">
        <f t="shared" si="3"/>
        <v>570.3</v>
      </c>
      <c r="L15" s="49">
        <f t="shared" si="3"/>
        <v>541.2</v>
      </c>
      <c r="M15" s="49">
        <f t="shared" si="3"/>
        <v>541.2</v>
      </c>
      <c r="N15" s="49">
        <f t="shared" si="3"/>
        <v>541.2</v>
      </c>
      <c r="O15" s="4"/>
    </row>
    <row r="16" spans="1:15" ht="115.5">
      <c r="A16" s="134"/>
      <c r="B16" s="136"/>
      <c r="C16" s="153"/>
      <c r="D16" s="21" t="s">
        <v>98</v>
      </c>
      <c r="E16" s="19" t="s">
        <v>1</v>
      </c>
      <c r="F16" s="66" t="s">
        <v>158</v>
      </c>
      <c r="G16" s="23" t="s">
        <v>99</v>
      </c>
      <c r="H16" s="67">
        <v>966.4</v>
      </c>
      <c r="I16" s="60">
        <v>794.5</v>
      </c>
      <c r="J16" s="55">
        <v>1039.2</v>
      </c>
      <c r="K16" s="123">
        <v>570.3</v>
      </c>
      <c r="L16" s="49">
        <v>541.2</v>
      </c>
      <c r="M16" s="49">
        <v>541.2</v>
      </c>
      <c r="N16" s="49">
        <v>541.2</v>
      </c>
      <c r="O16" s="4"/>
    </row>
    <row r="17" spans="1:15" ht="77.25" customHeight="1">
      <c r="A17" s="132">
        <v>703</v>
      </c>
      <c r="B17" s="139" t="s">
        <v>77</v>
      </c>
      <c r="C17" s="150" t="s">
        <v>76</v>
      </c>
      <c r="D17" s="25" t="s">
        <v>101</v>
      </c>
      <c r="E17" s="19" t="s">
        <v>1</v>
      </c>
      <c r="F17" s="65" t="s">
        <v>159</v>
      </c>
      <c r="G17" s="19"/>
      <c r="H17" s="24">
        <f aca="true" t="shared" si="4" ref="H17:M17">H18+H19</f>
        <v>165.1</v>
      </c>
      <c r="I17" s="24">
        <f t="shared" si="4"/>
        <v>165.1</v>
      </c>
      <c r="J17" s="24">
        <f t="shared" si="4"/>
        <v>122.1</v>
      </c>
      <c r="K17" s="123">
        <f t="shared" si="4"/>
        <v>34.199999999999996</v>
      </c>
      <c r="L17" s="49">
        <f t="shared" si="4"/>
        <v>36.5</v>
      </c>
      <c r="M17" s="49">
        <f t="shared" si="4"/>
        <v>37.8</v>
      </c>
      <c r="N17" s="49">
        <f>N18+N19</f>
        <v>37.8</v>
      </c>
      <c r="O17" s="4"/>
    </row>
    <row r="18" spans="1:15" ht="39">
      <c r="A18" s="133"/>
      <c r="B18" s="158"/>
      <c r="C18" s="159"/>
      <c r="D18" s="21" t="s">
        <v>102</v>
      </c>
      <c r="E18" s="19" t="s">
        <v>1</v>
      </c>
      <c r="F18" s="66" t="s">
        <v>159</v>
      </c>
      <c r="G18" s="23" t="s">
        <v>103</v>
      </c>
      <c r="H18" s="55">
        <v>162.5</v>
      </c>
      <c r="I18" s="55">
        <v>162.5</v>
      </c>
      <c r="J18" s="24">
        <v>105.6</v>
      </c>
      <c r="K18" s="123">
        <v>33.8</v>
      </c>
      <c r="L18" s="49">
        <v>36.5</v>
      </c>
      <c r="M18" s="49">
        <v>37.8</v>
      </c>
      <c r="N18" s="49">
        <v>37.8</v>
      </c>
      <c r="O18" s="4"/>
    </row>
    <row r="19" spans="1:15" ht="17.25" customHeight="1">
      <c r="A19" s="134"/>
      <c r="B19" s="140"/>
      <c r="C19" s="151"/>
      <c r="D19" s="21" t="s">
        <v>104</v>
      </c>
      <c r="E19" s="19" t="s">
        <v>1</v>
      </c>
      <c r="F19" s="66" t="s">
        <v>159</v>
      </c>
      <c r="G19" s="23" t="s">
        <v>105</v>
      </c>
      <c r="H19" s="55">
        <v>2.6</v>
      </c>
      <c r="I19" s="55">
        <v>2.6</v>
      </c>
      <c r="J19" s="62">
        <v>16.5</v>
      </c>
      <c r="K19" s="123">
        <v>0.4</v>
      </c>
      <c r="L19" s="49">
        <v>0</v>
      </c>
      <c r="M19" s="49">
        <v>0</v>
      </c>
      <c r="N19" s="49">
        <v>0</v>
      </c>
      <c r="O19" s="4"/>
    </row>
    <row r="20" spans="1:15" ht="65.25" customHeight="1">
      <c r="A20" s="132">
        <v>703</v>
      </c>
      <c r="B20" s="139" t="s">
        <v>77</v>
      </c>
      <c r="C20" s="150" t="s">
        <v>76</v>
      </c>
      <c r="D20" s="25" t="s">
        <v>244</v>
      </c>
      <c r="E20" s="19" t="s">
        <v>1</v>
      </c>
      <c r="F20" s="65" t="s">
        <v>245</v>
      </c>
      <c r="G20" s="19"/>
      <c r="H20" s="24">
        <f>H21</f>
        <v>0</v>
      </c>
      <c r="I20" s="24">
        <f aca="true" t="shared" si="5" ref="I20:N20">I21</f>
        <v>0</v>
      </c>
      <c r="J20" s="24">
        <f t="shared" si="5"/>
        <v>0</v>
      </c>
      <c r="K20" s="123">
        <f t="shared" si="5"/>
        <v>112.4</v>
      </c>
      <c r="L20" s="24">
        <f t="shared" si="5"/>
        <v>0</v>
      </c>
      <c r="M20" s="24">
        <f t="shared" si="5"/>
        <v>0</v>
      </c>
      <c r="N20" s="24">
        <f t="shared" si="5"/>
        <v>0</v>
      </c>
      <c r="O20" s="4"/>
    </row>
    <row r="21" spans="1:15" ht="115.5">
      <c r="A21" s="134"/>
      <c r="B21" s="140"/>
      <c r="C21" s="151"/>
      <c r="D21" s="21" t="s">
        <v>98</v>
      </c>
      <c r="E21" s="19" t="s">
        <v>1</v>
      </c>
      <c r="F21" s="66" t="s">
        <v>245</v>
      </c>
      <c r="G21" s="23">
        <v>100</v>
      </c>
      <c r="H21" s="55">
        <v>0</v>
      </c>
      <c r="I21" s="55">
        <v>0</v>
      </c>
      <c r="J21" s="24">
        <v>0</v>
      </c>
      <c r="K21" s="123">
        <v>112.4</v>
      </c>
      <c r="L21" s="49">
        <v>0</v>
      </c>
      <c r="M21" s="49">
        <v>0</v>
      </c>
      <c r="N21" s="49">
        <v>0</v>
      </c>
      <c r="O21" s="4"/>
    </row>
    <row r="22" spans="1:15" ht="26.25" customHeight="1">
      <c r="A22" s="132">
        <v>703</v>
      </c>
      <c r="B22" s="152" t="s">
        <v>231</v>
      </c>
      <c r="C22" s="154" t="s">
        <v>232</v>
      </c>
      <c r="D22" s="61" t="s">
        <v>153</v>
      </c>
      <c r="E22" s="34" t="s">
        <v>107</v>
      </c>
      <c r="F22" s="34"/>
      <c r="G22" s="34"/>
      <c r="H22" s="24">
        <f aca="true" t="shared" si="6" ref="H22:J23">H23</f>
        <v>0</v>
      </c>
      <c r="I22" s="24">
        <f t="shared" si="6"/>
        <v>0</v>
      </c>
      <c r="J22" s="24">
        <f t="shared" si="6"/>
        <v>0</v>
      </c>
      <c r="K22" s="123">
        <f aca="true" t="shared" si="7" ref="K22:N23">K23</f>
        <v>256</v>
      </c>
      <c r="L22" s="24">
        <f t="shared" si="7"/>
        <v>0</v>
      </c>
      <c r="M22" s="24">
        <f t="shared" si="7"/>
        <v>0</v>
      </c>
      <c r="N22" s="24">
        <f t="shared" si="7"/>
        <v>0</v>
      </c>
      <c r="O22" s="4"/>
    </row>
    <row r="23" spans="1:15" ht="77.25">
      <c r="A23" s="133"/>
      <c r="B23" s="172"/>
      <c r="C23" s="155"/>
      <c r="D23" s="30" t="s">
        <v>106</v>
      </c>
      <c r="E23" s="22" t="s">
        <v>107</v>
      </c>
      <c r="F23" s="23" t="s">
        <v>108</v>
      </c>
      <c r="G23" s="34"/>
      <c r="H23" s="24">
        <f t="shared" si="6"/>
        <v>0</v>
      </c>
      <c r="I23" s="24">
        <f t="shared" si="6"/>
        <v>0</v>
      </c>
      <c r="J23" s="24">
        <f t="shared" si="6"/>
        <v>0</v>
      </c>
      <c r="K23" s="123">
        <f t="shared" si="7"/>
        <v>256</v>
      </c>
      <c r="L23" s="24">
        <f t="shared" si="7"/>
        <v>0</v>
      </c>
      <c r="M23" s="24">
        <f t="shared" si="7"/>
        <v>0</v>
      </c>
      <c r="N23" s="24">
        <f t="shared" si="7"/>
        <v>0</v>
      </c>
      <c r="O23" s="4"/>
    </row>
    <row r="24" spans="1:15" ht="39">
      <c r="A24" s="134"/>
      <c r="B24" s="153"/>
      <c r="C24" s="4"/>
      <c r="D24" s="21" t="s">
        <v>102</v>
      </c>
      <c r="E24" s="22" t="s">
        <v>107</v>
      </c>
      <c r="F24" s="23" t="s">
        <v>108</v>
      </c>
      <c r="G24" s="34" t="s">
        <v>103</v>
      </c>
      <c r="H24" s="49">
        <v>0</v>
      </c>
      <c r="I24" s="49">
        <v>0</v>
      </c>
      <c r="J24" s="49">
        <v>0</v>
      </c>
      <c r="K24" s="123">
        <v>256</v>
      </c>
      <c r="L24" s="49">
        <v>0</v>
      </c>
      <c r="M24" s="49">
        <v>0</v>
      </c>
      <c r="N24" s="49">
        <v>0</v>
      </c>
      <c r="O24" s="4"/>
    </row>
    <row r="25" spans="1:15" ht="15" customHeight="1">
      <c r="A25" s="132">
        <v>703</v>
      </c>
      <c r="B25" s="139" t="s">
        <v>53</v>
      </c>
      <c r="C25" s="150" t="s">
        <v>56</v>
      </c>
      <c r="D25" s="28" t="s">
        <v>2</v>
      </c>
      <c r="E25" s="113" t="s">
        <v>3</v>
      </c>
      <c r="F25" s="19"/>
      <c r="G25" s="19"/>
      <c r="H25" s="49">
        <v>0</v>
      </c>
      <c r="I25" s="49">
        <v>0</v>
      </c>
      <c r="J25" s="68">
        <f aca="true" t="shared" si="8" ref="J25:N26">J26</f>
        <v>0</v>
      </c>
      <c r="K25" s="120">
        <f t="shared" si="8"/>
        <v>0</v>
      </c>
      <c r="L25" s="43">
        <f t="shared" si="8"/>
        <v>50</v>
      </c>
      <c r="M25" s="43">
        <f t="shared" si="8"/>
        <v>50</v>
      </c>
      <c r="N25" s="43">
        <f t="shared" si="8"/>
        <v>50</v>
      </c>
      <c r="O25" s="4"/>
    </row>
    <row r="26" spans="1:15" ht="55.5" customHeight="1">
      <c r="A26" s="133"/>
      <c r="B26" s="158"/>
      <c r="C26" s="159"/>
      <c r="D26" s="25" t="s">
        <v>138</v>
      </c>
      <c r="E26" s="19" t="s">
        <v>3</v>
      </c>
      <c r="F26" s="23" t="s">
        <v>109</v>
      </c>
      <c r="G26" s="19"/>
      <c r="H26" s="24">
        <f>H27</f>
        <v>0</v>
      </c>
      <c r="I26" s="24">
        <f>I27</f>
        <v>0</v>
      </c>
      <c r="J26" s="24">
        <f t="shared" si="8"/>
        <v>0</v>
      </c>
      <c r="K26" s="123">
        <f t="shared" si="8"/>
        <v>0</v>
      </c>
      <c r="L26" s="49">
        <f t="shared" si="8"/>
        <v>50</v>
      </c>
      <c r="M26" s="49">
        <f t="shared" si="8"/>
        <v>50</v>
      </c>
      <c r="N26" s="49">
        <f t="shared" si="8"/>
        <v>50</v>
      </c>
      <c r="O26" s="4"/>
    </row>
    <row r="27" spans="1:15" ht="15">
      <c r="A27" s="134"/>
      <c r="B27" s="140"/>
      <c r="C27" s="151"/>
      <c r="D27" s="21" t="s">
        <v>104</v>
      </c>
      <c r="E27" s="19" t="s">
        <v>3</v>
      </c>
      <c r="F27" s="19" t="s">
        <v>109</v>
      </c>
      <c r="G27" s="23" t="s">
        <v>105</v>
      </c>
      <c r="H27" s="49">
        <v>0</v>
      </c>
      <c r="I27" s="49">
        <v>0</v>
      </c>
      <c r="J27" s="49">
        <v>0</v>
      </c>
      <c r="K27" s="123">
        <v>0</v>
      </c>
      <c r="L27" s="49">
        <v>50</v>
      </c>
      <c r="M27" s="49">
        <v>50</v>
      </c>
      <c r="N27" s="49">
        <v>50</v>
      </c>
      <c r="O27" s="4"/>
    </row>
    <row r="28" spans="1:15" ht="75">
      <c r="A28" s="132">
        <v>703</v>
      </c>
      <c r="B28" s="70" t="s">
        <v>182</v>
      </c>
      <c r="C28" s="96" t="s">
        <v>61</v>
      </c>
      <c r="D28" s="28" t="s">
        <v>4</v>
      </c>
      <c r="E28" s="113" t="s">
        <v>5</v>
      </c>
      <c r="F28" s="19"/>
      <c r="G28" s="19"/>
      <c r="H28" s="43">
        <f>H29+H31+H35+H37</f>
        <v>43</v>
      </c>
      <c r="I28" s="43">
        <f>I29+I31+I35+I37</f>
        <v>43</v>
      </c>
      <c r="J28" s="43">
        <f>J29+J31+J35+J37</f>
        <v>128.6</v>
      </c>
      <c r="K28" s="120">
        <f>K29+K31+K35+K37</f>
        <v>2290.1999999999994</v>
      </c>
      <c r="L28" s="43">
        <f>L31+L35+L37</f>
        <v>1282.2</v>
      </c>
      <c r="M28" s="43">
        <f>M31+M35+M37</f>
        <v>1282.2</v>
      </c>
      <c r="N28" s="43">
        <f>N31+N35+N37</f>
        <v>1282.2</v>
      </c>
      <c r="O28" s="4"/>
    </row>
    <row r="29" spans="1:15" ht="76.5" customHeight="1">
      <c r="A29" s="133"/>
      <c r="B29" s="70" t="s">
        <v>181</v>
      </c>
      <c r="C29" s="96" t="s">
        <v>161</v>
      </c>
      <c r="D29" s="25" t="s">
        <v>101</v>
      </c>
      <c r="E29" s="27" t="s">
        <v>5</v>
      </c>
      <c r="F29" s="65" t="s">
        <v>159</v>
      </c>
      <c r="G29" s="19"/>
      <c r="H29" s="24">
        <f aca="true" t="shared" si="9" ref="H29:N29">H30</f>
        <v>38.4</v>
      </c>
      <c r="I29" s="24">
        <f t="shared" si="9"/>
        <v>38.4</v>
      </c>
      <c r="J29" s="24">
        <f t="shared" si="9"/>
        <v>40.6</v>
      </c>
      <c r="K29" s="123">
        <f t="shared" si="9"/>
        <v>20.7</v>
      </c>
      <c r="L29" s="24">
        <f t="shared" si="9"/>
        <v>0</v>
      </c>
      <c r="M29" s="24">
        <f t="shared" si="9"/>
        <v>0</v>
      </c>
      <c r="N29" s="24">
        <f t="shared" si="9"/>
        <v>0</v>
      </c>
      <c r="O29" s="4"/>
    </row>
    <row r="30" spans="1:15" ht="75">
      <c r="A30" s="134"/>
      <c r="B30" s="95" t="s">
        <v>180</v>
      </c>
      <c r="C30" s="51" t="s">
        <v>162</v>
      </c>
      <c r="D30" s="21" t="s">
        <v>110</v>
      </c>
      <c r="E30" s="19" t="s">
        <v>5</v>
      </c>
      <c r="F30" s="66" t="s">
        <v>159</v>
      </c>
      <c r="G30" s="23">
        <v>500</v>
      </c>
      <c r="H30" s="55">
        <v>38.4</v>
      </c>
      <c r="I30" s="55">
        <v>38.4</v>
      </c>
      <c r="J30" s="55">
        <v>40.6</v>
      </c>
      <c r="K30" s="123">
        <v>20.7</v>
      </c>
      <c r="L30" s="43">
        <v>0</v>
      </c>
      <c r="M30" s="43">
        <v>0</v>
      </c>
      <c r="N30" s="43">
        <v>0</v>
      </c>
      <c r="O30" s="4"/>
    </row>
    <row r="31" spans="1:15" ht="65.25" customHeight="1">
      <c r="A31" s="132">
        <v>703</v>
      </c>
      <c r="B31" s="137" t="s">
        <v>197</v>
      </c>
      <c r="C31" s="135" t="s">
        <v>196</v>
      </c>
      <c r="D31" s="36" t="s">
        <v>111</v>
      </c>
      <c r="E31" s="27" t="s">
        <v>5</v>
      </c>
      <c r="F31" s="23">
        <v>9990059</v>
      </c>
      <c r="G31" s="19"/>
      <c r="H31" s="24">
        <f aca="true" t="shared" si="10" ref="H31:M31">H32+H33+H34</f>
        <v>0</v>
      </c>
      <c r="I31" s="24">
        <f t="shared" si="10"/>
        <v>0</v>
      </c>
      <c r="J31" s="24">
        <f t="shared" si="10"/>
        <v>0</v>
      </c>
      <c r="K31" s="123">
        <f t="shared" si="10"/>
        <v>2220.7</v>
      </c>
      <c r="L31" s="57">
        <f t="shared" si="10"/>
        <v>1229</v>
      </c>
      <c r="M31" s="57">
        <f t="shared" si="10"/>
        <v>1229</v>
      </c>
      <c r="N31" s="57">
        <f>N32+N33+N34</f>
        <v>1229</v>
      </c>
      <c r="O31" s="4"/>
    </row>
    <row r="32" spans="1:15" ht="120" customHeight="1">
      <c r="A32" s="134"/>
      <c r="B32" s="138"/>
      <c r="C32" s="136"/>
      <c r="D32" s="38" t="s">
        <v>98</v>
      </c>
      <c r="E32" s="27" t="s">
        <v>5</v>
      </c>
      <c r="F32" s="19">
        <v>9990059</v>
      </c>
      <c r="G32" s="23">
        <v>100</v>
      </c>
      <c r="H32" s="24">
        <v>0</v>
      </c>
      <c r="I32" s="24">
        <v>0</v>
      </c>
      <c r="J32" s="24">
        <v>0</v>
      </c>
      <c r="K32" s="123">
        <v>1370.7</v>
      </c>
      <c r="L32" s="57">
        <v>1123</v>
      </c>
      <c r="M32" s="57">
        <v>1123</v>
      </c>
      <c r="N32" s="57">
        <v>1123</v>
      </c>
      <c r="O32" s="4"/>
    </row>
    <row r="33" spans="1:15" ht="51.75" customHeight="1">
      <c r="A33" s="132">
        <v>703</v>
      </c>
      <c r="B33" s="139" t="s">
        <v>195</v>
      </c>
      <c r="C33" s="150" t="s">
        <v>196</v>
      </c>
      <c r="D33" s="39" t="s">
        <v>102</v>
      </c>
      <c r="E33" s="27" t="s">
        <v>5</v>
      </c>
      <c r="F33" s="19">
        <v>9990059</v>
      </c>
      <c r="G33" s="23">
        <v>200</v>
      </c>
      <c r="H33" s="49">
        <v>0</v>
      </c>
      <c r="I33" s="49">
        <v>0</v>
      </c>
      <c r="J33" s="49">
        <v>0</v>
      </c>
      <c r="K33" s="123">
        <v>524.5</v>
      </c>
      <c r="L33" s="57">
        <v>100</v>
      </c>
      <c r="M33" s="57">
        <v>100</v>
      </c>
      <c r="N33" s="57">
        <v>100</v>
      </c>
      <c r="O33" s="4"/>
    </row>
    <row r="34" spans="1:15" ht="38.25" customHeight="1">
      <c r="A34" s="134"/>
      <c r="B34" s="140"/>
      <c r="C34" s="151"/>
      <c r="D34" s="39" t="s">
        <v>104</v>
      </c>
      <c r="E34" s="27" t="s">
        <v>5</v>
      </c>
      <c r="F34" s="19">
        <v>9990059</v>
      </c>
      <c r="G34" s="23">
        <v>800</v>
      </c>
      <c r="H34" s="49">
        <v>0</v>
      </c>
      <c r="I34" s="49">
        <v>0</v>
      </c>
      <c r="J34" s="49">
        <v>0</v>
      </c>
      <c r="K34" s="123">
        <v>325.5</v>
      </c>
      <c r="L34" s="57">
        <v>6</v>
      </c>
      <c r="M34" s="57">
        <v>6</v>
      </c>
      <c r="N34" s="57">
        <v>6</v>
      </c>
      <c r="O34" s="4"/>
    </row>
    <row r="35" spans="1:15" ht="64.5">
      <c r="A35" s="132">
        <v>703</v>
      </c>
      <c r="B35" s="156" t="s">
        <v>183</v>
      </c>
      <c r="C35" s="132" t="s">
        <v>66</v>
      </c>
      <c r="D35" s="25" t="s">
        <v>112</v>
      </c>
      <c r="E35" s="19" t="s">
        <v>5</v>
      </c>
      <c r="F35" s="65" t="s">
        <v>160</v>
      </c>
      <c r="G35" s="23"/>
      <c r="H35" s="24">
        <f aca="true" t="shared" si="11" ref="H35:N35">H36</f>
        <v>4.6</v>
      </c>
      <c r="I35" s="24">
        <f t="shared" si="11"/>
        <v>4.6</v>
      </c>
      <c r="J35" s="24">
        <f t="shared" si="11"/>
        <v>3.2</v>
      </c>
      <c r="K35" s="123">
        <f t="shared" si="11"/>
        <v>3.2</v>
      </c>
      <c r="L35" s="49">
        <f t="shared" si="11"/>
        <v>3.2</v>
      </c>
      <c r="M35" s="49">
        <f t="shared" si="11"/>
        <v>3.2</v>
      </c>
      <c r="N35" s="49">
        <f t="shared" si="11"/>
        <v>3.2</v>
      </c>
      <c r="O35" s="4"/>
    </row>
    <row r="36" spans="1:15" ht="26.25">
      <c r="A36" s="134"/>
      <c r="B36" s="157"/>
      <c r="C36" s="134"/>
      <c r="D36" s="21" t="s">
        <v>104</v>
      </c>
      <c r="E36" s="19" t="s">
        <v>5</v>
      </c>
      <c r="F36" s="66" t="s">
        <v>160</v>
      </c>
      <c r="G36" s="23" t="s">
        <v>105</v>
      </c>
      <c r="H36" s="55">
        <v>4.6</v>
      </c>
      <c r="I36" s="55">
        <v>4.6</v>
      </c>
      <c r="J36" s="55">
        <v>3.2</v>
      </c>
      <c r="K36" s="123">
        <v>3.2</v>
      </c>
      <c r="L36" s="49">
        <v>3.2</v>
      </c>
      <c r="M36" s="49">
        <v>3.2</v>
      </c>
      <c r="N36" s="49">
        <v>3.2</v>
      </c>
      <c r="O36" s="4"/>
    </row>
    <row r="37" spans="1:15" ht="102.75">
      <c r="A37" s="132">
        <v>703</v>
      </c>
      <c r="B37" s="135" t="s">
        <v>48</v>
      </c>
      <c r="C37" s="152" t="s">
        <v>55</v>
      </c>
      <c r="D37" s="25" t="s">
        <v>139</v>
      </c>
      <c r="E37" s="19" t="s">
        <v>5</v>
      </c>
      <c r="F37" s="63" t="s">
        <v>164</v>
      </c>
      <c r="G37" s="19"/>
      <c r="H37" s="24">
        <f aca="true" t="shared" si="12" ref="H37:N37">H38</f>
        <v>0</v>
      </c>
      <c r="I37" s="24">
        <f t="shared" si="12"/>
        <v>0</v>
      </c>
      <c r="J37" s="24">
        <f t="shared" si="12"/>
        <v>84.8</v>
      </c>
      <c r="K37" s="123">
        <f t="shared" si="12"/>
        <v>45.6</v>
      </c>
      <c r="L37" s="49">
        <f t="shared" si="12"/>
        <v>50</v>
      </c>
      <c r="M37" s="49">
        <f t="shared" si="12"/>
        <v>50</v>
      </c>
      <c r="N37" s="49">
        <f t="shared" si="12"/>
        <v>50</v>
      </c>
      <c r="O37" s="4"/>
    </row>
    <row r="38" spans="1:15" ht="39">
      <c r="A38" s="134"/>
      <c r="B38" s="136"/>
      <c r="C38" s="153"/>
      <c r="D38" s="21" t="s">
        <v>102</v>
      </c>
      <c r="E38" s="19" t="s">
        <v>5</v>
      </c>
      <c r="F38" s="19" t="s">
        <v>113</v>
      </c>
      <c r="G38" s="23" t="s">
        <v>103</v>
      </c>
      <c r="H38" s="74">
        <v>0</v>
      </c>
      <c r="I38" s="74">
        <v>0</v>
      </c>
      <c r="J38" s="55">
        <v>84.8</v>
      </c>
      <c r="K38" s="123">
        <v>45.6</v>
      </c>
      <c r="L38" s="49">
        <v>50</v>
      </c>
      <c r="M38" s="49">
        <v>50</v>
      </c>
      <c r="N38" s="49">
        <v>50</v>
      </c>
      <c r="O38" s="4"/>
    </row>
    <row r="39" spans="1:15" ht="18.75">
      <c r="A39" s="46">
        <v>703</v>
      </c>
      <c r="B39" s="166" t="s">
        <v>69</v>
      </c>
      <c r="C39" s="167"/>
      <c r="D39" s="168"/>
      <c r="E39" s="40" t="s">
        <v>140</v>
      </c>
      <c r="F39" s="20"/>
      <c r="G39" s="32"/>
      <c r="H39" s="33">
        <f aca="true" t="shared" si="13" ref="H39:N40">H40</f>
        <v>143.03</v>
      </c>
      <c r="I39" s="33">
        <f t="shared" si="13"/>
        <v>143</v>
      </c>
      <c r="J39" s="33">
        <f t="shared" si="13"/>
        <v>147</v>
      </c>
      <c r="K39" s="41">
        <f t="shared" si="13"/>
        <v>161.6</v>
      </c>
      <c r="L39" s="50">
        <f t="shared" si="13"/>
        <v>163.6</v>
      </c>
      <c r="M39" s="50">
        <f t="shared" si="13"/>
        <v>156.39999999999998</v>
      </c>
      <c r="N39" s="50">
        <f t="shared" si="13"/>
        <v>156.39999999999998</v>
      </c>
      <c r="O39" s="4"/>
    </row>
    <row r="40" spans="1:15" ht="26.25" customHeight="1">
      <c r="A40" s="132">
        <v>703</v>
      </c>
      <c r="B40" s="179" t="s">
        <v>84</v>
      </c>
      <c r="C40" s="181" t="s">
        <v>85</v>
      </c>
      <c r="D40" s="76" t="s">
        <v>6</v>
      </c>
      <c r="E40" s="34" t="s">
        <v>7</v>
      </c>
      <c r="F40" s="23"/>
      <c r="G40" s="23"/>
      <c r="H40" s="24">
        <f t="shared" si="13"/>
        <v>143.03</v>
      </c>
      <c r="I40" s="24">
        <f t="shared" si="13"/>
        <v>143</v>
      </c>
      <c r="J40" s="24">
        <f t="shared" si="13"/>
        <v>147</v>
      </c>
      <c r="K40" s="123">
        <f t="shared" si="13"/>
        <v>161.6</v>
      </c>
      <c r="L40" s="49">
        <f t="shared" si="13"/>
        <v>163.6</v>
      </c>
      <c r="M40" s="49">
        <f t="shared" si="13"/>
        <v>156.39999999999998</v>
      </c>
      <c r="N40" s="49">
        <f t="shared" si="13"/>
        <v>156.39999999999998</v>
      </c>
      <c r="O40" s="4"/>
    </row>
    <row r="41" spans="1:15" ht="115.5">
      <c r="A41" s="133"/>
      <c r="B41" s="180"/>
      <c r="C41" s="182"/>
      <c r="D41" s="25" t="s">
        <v>114</v>
      </c>
      <c r="E41" s="22" t="s">
        <v>7</v>
      </c>
      <c r="F41" s="72" t="s">
        <v>165</v>
      </c>
      <c r="G41" s="23"/>
      <c r="H41" s="24">
        <f aca="true" t="shared" si="14" ref="H41:M41">H42+H43</f>
        <v>143.03</v>
      </c>
      <c r="I41" s="24">
        <f t="shared" si="14"/>
        <v>143</v>
      </c>
      <c r="J41" s="24">
        <f t="shared" si="14"/>
        <v>147</v>
      </c>
      <c r="K41" s="123">
        <f t="shared" si="14"/>
        <v>161.6</v>
      </c>
      <c r="L41" s="49">
        <f t="shared" si="14"/>
        <v>163.6</v>
      </c>
      <c r="M41" s="49">
        <f t="shared" si="14"/>
        <v>156.39999999999998</v>
      </c>
      <c r="N41" s="49">
        <f>N42+N43</f>
        <v>156.39999999999998</v>
      </c>
      <c r="O41" s="4"/>
    </row>
    <row r="42" spans="1:15" ht="115.5">
      <c r="A42" s="133"/>
      <c r="B42" s="143" t="s">
        <v>86</v>
      </c>
      <c r="C42" s="146" t="s">
        <v>87</v>
      </c>
      <c r="D42" s="75" t="s">
        <v>98</v>
      </c>
      <c r="E42" s="22" t="s">
        <v>7</v>
      </c>
      <c r="F42" s="73" t="s">
        <v>165</v>
      </c>
      <c r="G42" s="23">
        <v>100</v>
      </c>
      <c r="H42" s="55">
        <v>128.6</v>
      </c>
      <c r="I42" s="55">
        <v>128.6</v>
      </c>
      <c r="J42" s="55">
        <v>133.3</v>
      </c>
      <c r="K42" s="123">
        <v>135.1</v>
      </c>
      <c r="L42" s="49">
        <v>142.9</v>
      </c>
      <c r="M42" s="49">
        <v>135.7</v>
      </c>
      <c r="N42" s="49">
        <v>135.7</v>
      </c>
      <c r="O42" s="4"/>
    </row>
    <row r="43" spans="1:15" ht="39">
      <c r="A43" s="134"/>
      <c r="B43" s="144"/>
      <c r="C43" s="147"/>
      <c r="D43" s="21" t="s">
        <v>102</v>
      </c>
      <c r="E43" s="22" t="s">
        <v>7</v>
      </c>
      <c r="F43" s="73" t="s">
        <v>165</v>
      </c>
      <c r="G43" s="23">
        <v>200</v>
      </c>
      <c r="H43" s="49">
        <v>14.43</v>
      </c>
      <c r="I43" s="49">
        <v>14.4</v>
      </c>
      <c r="J43" s="49">
        <v>13.7</v>
      </c>
      <c r="K43" s="123">
        <v>26.5</v>
      </c>
      <c r="L43" s="49">
        <v>20.7</v>
      </c>
      <c r="M43" s="49">
        <v>20.7</v>
      </c>
      <c r="N43" s="49">
        <v>20.7</v>
      </c>
      <c r="O43" s="4"/>
    </row>
    <row r="44" spans="1:15" ht="34.5" customHeight="1">
      <c r="A44" s="46">
        <v>703</v>
      </c>
      <c r="B44" s="163" t="s">
        <v>141</v>
      </c>
      <c r="C44" s="164"/>
      <c r="D44" s="165"/>
      <c r="E44" s="45" t="s">
        <v>142</v>
      </c>
      <c r="F44" s="20"/>
      <c r="G44" s="20"/>
      <c r="H44" s="54">
        <f aca="true" t="shared" si="15" ref="H44:N44">SUM(H45:H45)</f>
        <v>0</v>
      </c>
      <c r="I44" s="54">
        <f t="shared" si="15"/>
        <v>0</v>
      </c>
      <c r="J44" s="54">
        <f t="shared" si="15"/>
        <v>21.9</v>
      </c>
      <c r="K44" s="54">
        <f t="shared" si="15"/>
        <v>25.4</v>
      </c>
      <c r="L44" s="54">
        <f t="shared" si="15"/>
        <v>50</v>
      </c>
      <c r="M44" s="54">
        <f t="shared" si="15"/>
        <v>50</v>
      </c>
      <c r="N44" s="54">
        <f t="shared" si="15"/>
        <v>50</v>
      </c>
      <c r="O44" s="4"/>
    </row>
    <row r="45" spans="1:15" ht="63.75" customHeight="1">
      <c r="A45" s="132">
        <v>703</v>
      </c>
      <c r="B45" s="135" t="s">
        <v>218</v>
      </c>
      <c r="C45" s="156" t="s">
        <v>219</v>
      </c>
      <c r="D45" s="28" t="s">
        <v>143</v>
      </c>
      <c r="E45" s="113" t="s">
        <v>116</v>
      </c>
      <c r="F45" s="19"/>
      <c r="G45" s="19"/>
      <c r="H45" s="43">
        <f aca="true" t="shared" si="16" ref="H45:N46">H46</f>
        <v>0</v>
      </c>
      <c r="I45" s="43">
        <f t="shared" si="16"/>
        <v>0</v>
      </c>
      <c r="J45" s="43">
        <f t="shared" si="16"/>
        <v>21.9</v>
      </c>
      <c r="K45" s="120">
        <f t="shared" si="16"/>
        <v>25.4</v>
      </c>
      <c r="L45" s="43">
        <f t="shared" si="16"/>
        <v>50</v>
      </c>
      <c r="M45" s="43">
        <f t="shared" si="16"/>
        <v>50</v>
      </c>
      <c r="N45" s="43">
        <f t="shared" si="16"/>
        <v>50</v>
      </c>
      <c r="O45" s="4"/>
    </row>
    <row r="46" spans="1:15" ht="141">
      <c r="A46" s="133"/>
      <c r="B46" s="169"/>
      <c r="C46" s="160"/>
      <c r="D46" s="26" t="s">
        <v>115</v>
      </c>
      <c r="E46" s="27" t="s">
        <v>116</v>
      </c>
      <c r="F46" s="23" t="s">
        <v>117</v>
      </c>
      <c r="G46" s="19"/>
      <c r="H46" s="49">
        <f t="shared" si="16"/>
        <v>0</v>
      </c>
      <c r="I46" s="49">
        <f t="shared" si="16"/>
        <v>0</v>
      </c>
      <c r="J46" s="49">
        <f t="shared" si="16"/>
        <v>21.9</v>
      </c>
      <c r="K46" s="124">
        <f t="shared" si="16"/>
        <v>25.4</v>
      </c>
      <c r="L46" s="49">
        <f t="shared" si="16"/>
        <v>50</v>
      </c>
      <c r="M46" s="49">
        <f t="shared" si="16"/>
        <v>50</v>
      </c>
      <c r="N46" s="49">
        <f t="shared" si="16"/>
        <v>50</v>
      </c>
      <c r="O46" s="4"/>
    </row>
    <row r="47" spans="1:15" ht="39">
      <c r="A47" s="134"/>
      <c r="B47" s="136"/>
      <c r="C47" s="157"/>
      <c r="D47" s="21" t="s">
        <v>102</v>
      </c>
      <c r="E47" s="27" t="s">
        <v>116</v>
      </c>
      <c r="F47" s="19" t="s">
        <v>117</v>
      </c>
      <c r="G47" s="23">
        <v>200</v>
      </c>
      <c r="H47" s="48"/>
      <c r="I47" s="48"/>
      <c r="J47" s="49">
        <v>21.9</v>
      </c>
      <c r="K47" s="124">
        <v>25.4</v>
      </c>
      <c r="L47" s="49">
        <v>50</v>
      </c>
      <c r="M47" s="49">
        <v>50</v>
      </c>
      <c r="N47" s="49">
        <v>50</v>
      </c>
      <c r="O47" s="4"/>
    </row>
    <row r="48" spans="1:15" ht="18.75" customHeight="1">
      <c r="A48" s="46">
        <v>703</v>
      </c>
      <c r="B48" s="166" t="s">
        <v>72</v>
      </c>
      <c r="C48" s="167"/>
      <c r="D48" s="168"/>
      <c r="E48" s="45" t="s">
        <v>154</v>
      </c>
      <c r="F48" s="20"/>
      <c r="G48" s="32"/>
      <c r="H48" s="52">
        <f aca="true" t="shared" si="17" ref="H48:M48">H49+H52+H63</f>
        <v>3093.1000000000004</v>
      </c>
      <c r="I48" s="52">
        <f t="shared" si="17"/>
        <v>3093.1000000000004</v>
      </c>
      <c r="J48" s="52">
        <f t="shared" si="17"/>
        <v>2075.3</v>
      </c>
      <c r="K48" s="52">
        <f t="shared" si="17"/>
        <v>967.8000000000001</v>
      </c>
      <c r="L48" s="52">
        <f t="shared" si="17"/>
        <v>0</v>
      </c>
      <c r="M48" s="52">
        <f t="shared" si="17"/>
        <v>0</v>
      </c>
      <c r="N48" s="52">
        <f>N49+N52+N63</f>
        <v>0</v>
      </c>
      <c r="O48" s="4"/>
    </row>
    <row r="49" spans="1:15" ht="15">
      <c r="A49" s="47">
        <v>703</v>
      </c>
      <c r="B49" s="44"/>
      <c r="C49" s="44"/>
      <c r="D49" s="15" t="s">
        <v>29</v>
      </c>
      <c r="E49" s="113" t="s">
        <v>30</v>
      </c>
      <c r="F49" s="19"/>
      <c r="G49" s="23"/>
      <c r="H49" s="49">
        <f>H50</f>
        <v>114.3</v>
      </c>
      <c r="I49" s="49">
        <f aca="true" t="shared" si="18" ref="I49:N50">I50</f>
        <v>114.3</v>
      </c>
      <c r="J49" s="49">
        <f t="shared" si="18"/>
        <v>142.8</v>
      </c>
      <c r="K49" s="125">
        <f t="shared" si="18"/>
        <v>149.6</v>
      </c>
      <c r="L49" s="48">
        <f t="shared" si="18"/>
        <v>0</v>
      </c>
      <c r="M49" s="48">
        <f t="shared" si="18"/>
        <v>0</v>
      </c>
      <c r="N49" s="48">
        <f t="shared" si="18"/>
        <v>0</v>
      </c>
      <c r="O49" s="4"/>
    </row>
    <row r="50" spans="1:15" ht="77.25" customHeight="1">
      <c r="A50" s="132">
        <v>703</v>
      </c>
      <c r="B50" s="139" t="s">
        <v>70</v>
      </c>
      <c r="C50" s="150" t="s">
        <v>71</v>
      </c>
      <c r="D50" s="77" t="s">
        <v>166</v>
      </c>
      <c r="E50" s="19" t="s">
        <v>30</v>
      </c>
      <c r="F50" s="72" t="s">
        <v>167</v>
      </c>
      <c r="G50" s="19"/>
      <c r="H50" s="49">
        <f>H51</f>
        <v>114.3</v>
      </c>
      <c r="I50" s="49">
        <f t="shared" si="18"/>
        <v>114.3</v>
      </c>
      <c r="J50" s="49">
        <f t="shared" si="18"/>
        <v>142.8</v>
      </c>
      <c r="K50" s="125">
        <f t="shared" si="18"/>
        <v>149.6</v>
      </c>
      <c r="L50" s="48">
        <f t="shared" si="18"/>
        <v>0</v>
      </c>
      <c r="M50" s="48">
        <f t="shared" si="18"/>
        <v>0</v>
      </c>
      <c r="N50" s="48">
        <f t="shared" si="18"/>
        <v>0</v>
      </c>
      <c r="O50" s="4"/>
    </row>
    <row r="51" spans="1:15" ht="26.25">
      <c r="A51" s="134"/>
      <c r="B51" s="140"/>
      <c r="C51" s="151"/>
      <c r="D51" s="78" t="s">
        <v>104</v>
      </c>
      <c r="E51" s="19" t="s">
        <v>30</v>
      </c>
      <c r="F51" s="73" t="s">
        <v>167</v>
      </c>
      <c r="G51" s="79" t="s">
        <v>105</v>
      </c>
      <c r="H51" s="49">
        <v>114.3</v>
      </c>
      <c r="I51" s="49">
        <v>114.3</v>
      </c>
      <c r="J51" s="49">
        <v>142.8</v>
      </c>
      <c r="K51" s="123">
        <v>149.6</v>
      </c>
      <c r="L51" s="49">
        <v>0</v>
      </c>
      <c r="M51" s="49">
        <v>0</v>
      </c>
      <c r="N51" s="49">
        <v>0</v>
      </c>
      <c r="O51" s="4"/>
    </row>
    <row r="52" spans="1:15" ht="26.25">
      <c r="A52" s="47"/>
      <c r="B52" s="51"/>
      <c r="C52" s="51"/>
      <c r="D52" s="76" t="s">
        <v>155</v>
      </c>
      <c r="E52" s="113" t="s">
        <v>8</v>
      </c>
      <c r="F52" s="19"/>
      <c r="G52" s="23"/>
      <c r="H52" s="49">
        <f aca="true" t="shared" si="19" ref="H52:M52">H53+H55+H57+H59+H61</f>
        <v>2694.5</v>
      </c>
      <c r="I52" s="49">
        <f t="shared" si="19"/>
        <v>2694.5</v>
      </c>
      <c r="J52" s="49">
        <f t="shared" si="19"/>
        <v>1792.4</v>
      </c>
      <c r="K52" s="124">
        <f t="shared" si="19"/>
        <v>818.2</v>
      </c>
      <c r="L52" s="49">
        <f t="shared" si="19"/>
        <v>0</v>
      </c>
      <c r="M52" s="49">
        <f t="shared" si="19"/>
        <v>0</v>
      </c>
      <c r="N52" s="49">
        <f>N53+N55+N57+N59+N61</f>
        <v>0</v>
      </c>
      <c r="O52" s="4"/>
    </row>
    <row r="53" spans="1:15" ht="101.25" customHeight="1">
      <c r="A53" s="132">
        <v>703</v>
      </c>
      <c r="B53" s="139" t="s">
        <v>185</v>
      </c>
      <c r="C53" s="150" t="s">
        <v>186</v>
      </c>
      <c r="D53" s="30" t="s">
        <v>168</v>
      </c>
      <c r="E53" s="19" t="s">
        <v>8</v>
      </c>
      <c r="F53" s="72" t="s">
        <v>246</v>
      </c>
      <c r="G53" s="19"/>
      <c r="H53" s="49">
        <f aca="true" t="shared" si="20" ref="H53:N53">H54</f>
        <v>99.6</v>
      </c>
      <c r="I53" s="49">
        <f t="shared" si="20"/>
        <v>99.6</v>
      </c>
      <c r="J53" s="49">
        <f t="shared" si="20"/>
        <v>218.4</v>
      </c>
      <c r="K53" s="124">
        <f t="shared" si="20"/>
        <v>0</v>
      </c>
      <c r="L53" s="49">
        <f t="shared" si="20"/>
        <v>0</v>
      </c>
      <c r="M53" s="49">
        <f t="shared" si="20"/>
        <v>0</v>
      </c>
      <c r="N53" s="49">
        <f t="shared" si="20"/>
        <v>0</v>
      </c>
      <c r="O53" s="4"/>
    </row>
    <row r="54" spans="1:15" ht="39">
      <c r="A54" s="133"/>
      <c r="B54" s="158"/>
      <c r="C54" s="151"/>
      <c r="D54" s="31" t="s">
        <v>102</v>
      </c>
      <c r="E54" s="19" t="s">
        <v>8</v>
      </c>
      <c r="F54" s="73" t="s">
        <v>246</v>
      </c>
      <c r="G54" s="23">
        <v>200</v>
      </c>
      <c r="H54" s="49">
        <v>99.6</v>
      </c>
      <c r="I54" s="49">
        <v>99.6</v>
      </c>
      <c r="J54" s="49">
        <v>218.4</v>
      </c>
      <c r="K54" s="123">
        <v>0</v>
      </c>
      <c r="L54" s="49">
        <v>0</v>
      </c>
      <c r="M54" s="49">
        <v>0</v>
      </c>
      <c r="N54" s="49">
        <v>0</v>
      </c>
      <c r="O54" s="4"/>
    </row>
    <row r="55" spans="1:15" ht="105" customHeight="1">
      <c r="A55" s="133"/>
      <c r="B55" s="169" t="s">
        <v>89</v>
      </c>
      <c r="C55" s="156" t="s">
        <v>61</v>
      </c>
      <c r="D55" s="26" t="s">
        <v>169</v>
      </c>
      <c r="E55" s="19" t="s">
        <v>8</v>
      </c>
      <c r="F55" s="72" t="s">
        <v>247</v>
      </c>
      <c r="G55" s="19"/>
      <c r="H55" s="49">
        <f aca="true" t="shared" si="21" ref="H55:N55">H56</f>
        <v>2140.9</v>
      </c>
      <c r="I55" s="49">
        <f t="shared" si="21"/>
        <v>2140.9</v>
      </c>
      <c r="J55" s="49">
        <f t="shared" si="21"/>
        <v>1529</v>
      </c>
      <c r="K55" s="124">
        <f t="shared" si="21"/>
        <v>0</v>
      </c>
      <c r="L55" s="49">
        <f t="shared" si="21"/>
        <v>0</v>
      </c>
      <c r="M55" s="49">
        <f t="shared" si="21"/>
        <v>0</v>
      </c>
      <c r="N55" s="49">
        <f t="shared" si="21"/>
        <v>0</v>
      </c>
      <c r="O55" s="4"/>
    </row>
    <row r="56" spans="1:15" ht="39">
      <c r="A56" s="133"/>
      <c r="B56" s="169"/>
      <c r="C56" s="160"/>
      <c r="D56" s="31" t="s">
        <v>102</v>
      </c>
      <c r="E56" s="19" t="s">
        <v>8</v>
      </c>
      <c r="F56" s="73" t="s">
        <v>249</v>
      </c>
      <c r="G56" s="89">
        <v>200</v>
      </c>
      <c r="H56" s="49">
        <v>2140.9</v>
      </c>
      <c r="I56" s="49">
        <v>2140.9</v>
      </c>
      <c r="J56" s="49">
        <v>1529</v>
      </c>
      <c r="K56" s="123">
        <v>0</v>
      </c>
      <c r="L56" s="49">
        <v>0</v>
      </c>
      <c r="M56" s="49">
        <v>0</v>
      </c>
      <c r="N56" s="49">
        <v>0</v>
      </c>
      <c r="O56" s="4"/>
    </row>
    <row r="57" spans="1:15" ht="102.75">
      <c r="A57" s="133"/>
      <c r="B57" s="169"/>
      <c r="C57" s="160"/>
      <c r="D57" s="25" t="s">
        <v>173</v>
      </c>
      <c r="E57" s="19" t="s">
        <v>8</v>
      </c>
      <c r="F57" s="73" t="s">
        <v>174</v>
      </c>
      <c r="G57" s="19"/>
      <c r="H57" s="49">
        <f aca="true" t="shared" si="22" ref="H57:N57">H58</f>
        <v>355.3</v>
      </c>
      <c r="I57" s="49">
        <f t="shared" si="22"/>
        <v>355.3</v>
      </c>
      <c r="J57" s="49">
        <f t="shared" si="22"/>
        <v>45</v>
      </c>
      <c r="K57" s="124">
        <f t="shared" si="22"/>
        <v>0</v>
      </c>
      <c r="L57" s="49">
        <f t="shared" si="22"/>
        <v>0</v>
      </c>
      <c r="M57" s="49">
        <f t="shared" si="22"/>
        <v>0</v>
      </c>
      <c r="N57" s="49">
        <f t="shared" si="22"/>
        <v>0</v>
      </c>
      <c r="O57" s="4"/>
    </row>
    <row r="58" spans="1:15" ht="39">
      <c r="A58" s="134"/>
      <c r="B58" s="136"/>
      <c r="C58" s="157"/>
      <c r="D58" s="21" t="s">
        <v>102</v>
      </c>
      <c r="E58" s="19" t="s">
        <v>8</v>
      </c>
      <c r="F58" s="73" t="s">
        <v>248</v>
      </c>
      <c r="G58" s="79" t="s">
        <v>103</v>
      </c>
      <c r="H58" s="48">
        <v>355.3</v>
      </c>
      <c r="I58" s="48">
        <v>355.3</v>
      </c>
      <c r="J58" s="49">
        <v>45</v>
      </c>
      <c r="K58" s="123">
        <v>0</v>
      </c>
      <c r="L58" s="49">
        <v>0</v>
      </c>
      <c r="M58" s="49">
        <v>0</v>
      </c>
      <c r="N58" s="49">
        <v>0</v>
      </c>
      <c r="O58" s="4"/>
    </row>
    <row r="59" spans="1:15" ht="127.5">
      <c r="A59" s="132">
        <v>703</v>
      </c>
      <c r="B59" s="183" t="s">
        <v>171</v>
      </c>
      <c r="C59" s="184" t="s">
        <v>88</v>
      </c>
      <c r="D59" s="13" t="s">
        <v>31</v>
      </c>
      <c r="E59" s="81" t="s">
        <v>8</v>
      </c>
      <c r="F59" s="80" t="s">
        <v>170</v>
      </c>
      <c r="G59" s="9"/>
      <c r="H59" s="49" t="str">
        <f aca="true" t="shared" si="23" ref="H59:N59">H60</f>
        <v>98,7</v>
      </c>
      <c r="I59" s="49">
        <f t="shared" si="23"/>
        <v>98.7</v>
      </c>
      <c r="J59" s="24">
        <f t="shared" si="23"/>
        <v>0</v>
      </c>
      <c r="K59" s="123">
        <f t="shared" si="23"/>
        <v>0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4"/>
    </row>
    <row r="60" spans="1:15" ht="26.25">
      <c r="A60" s="134"/>
      <c r="B60" s="144"/>
      <c r="C60" s="185"/>
      <c r="D60" s="14" t="s">
        <v>28</v>
      </c>
      <c r="E60" s="82" t="s">
        <v>8</v>
      </c>
      <c r="F60" s="81" t="s">
        <v>170</v>
      </c>
      <c r="G60" s="94" t="s">
        <v>103</v>
      </c>
      <c r="H60" s="83" t="s">
        <v>172</v>
      </c>
      <c r="I60" s="49">
        <v>98.7</v>
      </c>
      <c r="J60" s="48">
        <v>0</v>
      </c>
      <c r="K60" s="123">
        <v>0</v>
      </c>
      <c r="L60" s="49">
        <v>0</v>
      </c>
      <c r="M60" s="49">
        <v>0</v>
      </c>
      <c r="N60" s="49">
        <v>0</v>
      </c>
      <c r="O60" s="4"/>
    </row>
    <row r="61" spans="1:15" ht="90">
      <c r="A61" s="132">
        <v>703</v>
      </c>
      <c r="B61" s="150" t="s">
        <v>184</v>
      </c>
      <c r="C61" s="141" t="s">
        <v>162</v>
      </c>
      <c r="D61" s="25" t="s">
        <v>118</v>
      </c>
      <c r="E61" s="27" t="s">
        <v>8</v>
      </c>
      <c r="F61" s="23">
        <v>9992166</v>
      </c>
      <c r="G61" s="23"/>
      <c r="H61" s="24">
        <f>H62</f>
        <v>0</v>
      </c>
      <c r="I61" s="24">
        <f>I62</f>
        <v>0</v>
      </c>
      <c r="J61" s="24">
        <f>J62</f>
        <v>0</v>
      </c>
      <c r="K61" s="123">
        <f>K62</f>
        <v>818.2</v>
      </c>
      <c r="L61" s="24">
        <f>L69</f>
        <v>0</v>
      </c>
      <c r="M61" s="24">
        <f>M69</f>
        <v>0</v>
      </c>
      <c r="N61" s="24">
        <f>N69</f>
        <v>0</v>
      </c>
      <c r="O61" s="4"/>
    </row>
    <row r="62" spans="1:15" ht="39">
      <c r="A62" s="134"/>
      <c r="B62" s="151"/>
      <c r="C62" s="142"/>
      <c r="D62" s="21" t="s">
        <v>102</v>
      </c>
      <c r="E62" s="27" t="s">
        <v>8</v>
      </c>
      <c r="F62" s="19">
        <v>9992166</v>
      </c>
      <c r="G62" s="23">
        <v>200</v>
      </c>
      <c r="H62" s="49">
        <v>0</v>
      </c>
      <c r="I62" s="49">
        <v>0</v>
      </c>
      <c r="J62" s="49">
        <v>0</v>
      </c>
      <c r="K62" s="123">
        <v>818.2</v>
      </c>
      <c r="L62" s="49">
        <v>0</v>
      </c>
      <c r="M62" s="49">
        <v>0</v>
      </c>
      <c r="N62" s="49">
        <v>0</v>
      </c>
      <c r="O62" s="4"/>
    </row>
    <row r="63" spans="1:15" ht="25.5">
      <c r="A63" s="47"/>
      <c r="B63" s="44"/>
      <c r="C63" s="44"/>
      <c r="D63" s="28" t="s">
        <v>32</v>
      </c>
      <c r="E63" s="113" t="s">
        <v>9</v>
      </c>
      <c r="F63" s="19"/>
      <c r="G63" s="19"/>
      <c r="H63" s="43">
        <f aca="true" t="shared" si="24" ref="H63:M63">H64+H66+H68</f>
        <v>284.3</v>
      </c>
      <c r="I63" s="43">
        <f t="shared" si="24"/>
        <v>284.3</v>
      </c>
      <c r="J63" s="43">
        <f t="shared" si="24"/>
        <v>140.1</v>
      </c>
      <c r="K63" s="120">
        <f t="shared" si="24"/>
        <v>0</v>
      </c>
      <c r="L63" s="43">
        <f t="shared" si="24"/>
        <v>0</v>
      </c>
      <c r="M63" s="43">
        <f t="shared" si="24"/>
        <v>0</v>
      </c>
      <c r="N63" s="43">
        <f>N64+N66+N68</f>
        <v>0</v>
      </c>
      <c r="O63" s="4"/>
    </row>
    <row r="64" spans="1:15" ht="120" customHeight="1">
      <c r="A64" s="132">
        <v>703</v>
      </c>
      <c r="B64" s="135" t="s">
        <v>58</v>
      </c>
      <c r="C64" s="156" t="s">
        <v>59</v>
      </c>
      <c r="D64" s="8" t="s">
        <v>34</v>
      </c>
      <c r="E64" s="27" t="s">
        <v>9</v>
      </c>
      <c r="F64" s="72" t="s">
        <v>179</v>
      </c>
      <c r="G64" s="19"/>
      <c r="H64" s="43">
        <f aca="true" t="shared" si="25" ref="H64:N64">H65</f>
        <v>117.6</v>
      </c>
      <c r="I64" s="43">
        <f t="shared" si="25"/>
        <v>117.6</v>
      </c>
      <c r="J64" s="43">
        <f t="shared" si="25"/>
        <v>47.2</v>
      </c>
      <c r="K64" s="120">
        <f t="shared" si="25"/>
        <v>0</v>
      </c>
      <c r="L64" s="43">
        <f t="shared" si="25"/>
        <v>0</v>
      </c>
      <c r="M64" s="43">
        <f t="shared" si="25"/>
        <v>0</v>
      </c>
      <c r="N64" s="43">
        <f t="shared" si="25"/>
        <v>0</v>
      </c>
      <c r="O64" s="4"/>
    </row>
    <row r="65" spans="1:15" ht="39">
      <c r="A65" s="133"/>
      <c r="B65" s="169"/>
      <c r="C65" s="160"/>
      <c r="D65" s="31" t="s">
        <v>102</v>
      </c>
      <c r="E65" s="27" t="s">
        <v>9</v>
      </c>
      <c r="F65" s="73" t="s">
        <v>179</v>
      </c>
      <c r="G65" s="23">
        <v>200</v>
      </c>
      <c r="H65" s="43">
        <v>117.6</v>
      </c>
      <c r="I65" s="24">
        <v>117.6</v>
      </c>
      <c r="J65" s="43">
        <v>47.2</v>
      </c>
      <c r="K65" s="123">
        <v>0</v>
      </c>
      <c r="L65" s="24">
        <v>0</v>
      </c>
      <c r="M65" s="24">
        <v>0</v>
      </c>
      <c r="N65" s="24">
        <v>0</v>
      </c>
      <c r="O65" s="4"/>
    </row>
    <row r="66" spans="1:15" ht="153.75">
      <c r="A66" s="133"/>
      <c r="B66" s="169"/>
      <c r="C66" s="160"/>
      <c r="D66" s="25" t="s">
        <v>175</v>
      </c>
      <c r="E66" s="27" t="s">
        <v>9</v>
      </c>
      <c r="F66" s="72" t="s">
        <v>178</v>
      </c>
      <c r="G66" s="23"/>
      <c r="H66" s="43">
        <f aca="true" t="shared" si="26" ref="H66:N66">H67</f>
        <v>127</v>
      </c>
      <c r="I66" s="43">
        <f t="shared" si="26"/>
        <v>127</v>
      </c>
      <c r="J66" s="43">
        <f t="shared" si="26"/>
        <v>51</v>
      </c>
      <c r="K66" s="120">
        <f t="shared" si="26"/>
        <v>0</v>
      </c>
      <c r="L66" s="43">
        <f t="shared" si="26"/>
        <v>0</v>
      </c>
      <c r="M66" s="43">
        <f t="shared" si="26"/>
        <v>0</v>
      </c>
      <c r="N66" s="43">
        <f t="shared" si="26"/>
        <v>0</v>
      </c>
      <c r="O66" s="4"/>
    </row>
    <row r="67" spans="1:15" ht="39">
      <c r="A67" s="134"/>
      <c r="B67" s="136"/>
      <c r="C67" s="157"/>
      <c r="D67" s="31" t="s">
        <v>102</v>
      </c>
      <c r="E67" s="27" t="s">
        <v>9</v>
      </c>
      <c r="F67" s="73" t="s">
        <v>178</v>
      </c>
      <c r="G67" s="23">
        <v>200</v>
      </c>
      <c r="H67" s="43">
        <v>127</v>
      </c>
      <c r="I67" s="86">
        <v>127</v>
      </c>
      <c r="J67" s="43">
        <v>51</v>
      </c>
      <c r="K67" s="123">
        <v>0</v>
      </c>
      <c r="L67" s="24">
        <v>0</v>
      </c>
      <c r="M67" s="24">
        <v>0</v>
      </c>
      <c r="N67" s="24">
        <v>0</v>
      </c>
      <c r="O67" s="4"/>
    </row>
    <row r="68" spans="1:15" ht="77.25">
      <c r="A68" s="132">
        <v>703</v>
      </c>
      <c r="B68" s="71" t="s">
        <v>60</v>
      </c>
      <c r="C68" s="84" t="s">
        <v>61</v>
      </c>
      <c r="D68" s="25" t="s">
        <v>176</v>
      </c>
      <c r="E68" s="19" t="s">
        <v>9</v>
      </c>
      <c r="F68" s="72" t="s">
        <v>177</v>
      </c>
      <c r="G68" s="19"/>
      <c r="H68" s="24">
        <f aca="true" t="shared" si="27" ref="H68:N68">H69</f>
        <v>39.7</v>
      </c>
      <c r="I68" s="87">
        <f t="shared" si="27"/>
        <v>39.7</v>
      </c>
      <c r="J68" s="24">
        <f t="shared" si="27"/>
        <v>41.9</v>
      </c>
      <c r="K68" s="123">
        <f t="shared" si="27"/>
        <v>0</v>
      </c>
      <c r="L68" s="24">
        <f t="shared" si="27"/>
        <v>0</v>
      </c>
      <c r="M68" s="24">
        <f t="shared" si="27"/>
        <v>0</v>
      </c>
      <c r="N68" s="24">
        <f t="shared" si="27"/>
        <v>0</v>
      </c>
      <c r="O68" s="4"/>
    </row>
    <row r="69" spans="1:15" ht="75">
      <c r="A69" s="134"/>
      <c r="B69" s="69" t="s">
        <v>163</v>
      </c>
      <c r="C69" s="85" t="s">
        <v>161</v>
      </c>
      <c r="D69" s="21" t="s">
        <v>110</v>
      </c>
      <c r="E69" s="19" t="s">
        <v>9</v>
      </c>
      <c r="F69" s="73" t="s">
        <v>177</v>
      </c>
      <c r="G69" s="23">
        <v>500</v>
      </c>
      <c r="H69" s="24">
        <v>39.7</v>
      </c>
      <c r="I69" s="88">
        <v>39.7</v>
      </c>
      <c r="J69" s="62">
        <v>41.9</v>
      </c>
      <c r="K69" s="123">
        <v>0</v>
      </c>
      <c r="L69" s="49">
        <v>0</v>
      </c>
      <c r="M69" s="49">
        <v>0</v>
      </c>
      <c r="N69" s="49">
        <v>0</v>
      </c>
      <c r="O69" s="4"/>
    </row>
    <row r="70" spans="1:15" ht="20.25" customHeight="1">
      <c r="A70" s="46">
        <v>703</v>
      </c>
      <c r="B70" s="163" t="s">
        <v>78</v>
      </c>
      <c r="C70" s="164"/>
      <c r="D70" s="165"/>
      <c r="E70" s="45" t="s">
        <v>144</v>
      </c>
      <c r="F70" s="20"/>
      <c r="G70" s="20"/>
      <c r="H70" s="54">
        <f aca="true" t="shared" si="28" ref="H70:M70">H71+H75+H83+H90</f>
        <v>5820.799999999999</v>
      </c>
      <c r="I70" s="54">
        <f t="shared" si="28"/>
        <v>5519</v>
      </c>
      <c r="J70" s="54">
        <f t="shared" si="28"/>
        <v>4615.5</v>
      </c>
      <c r="K70" s="54">
        <f t="shared" si="28"/>
        <v>2881.6</v>
      </c>
      <c r="L70" s="54">
        <f t="shared" si="28"/>
        <v>629.5</v>
      </c>
      <c r="M70" s="54">
        <f t="shared" si="28"/>
        <v>1222</v>
      </c>
      <c r="N70" s="54">
        <f>N71+N75+N83+N90</f>
        <v>1222</v>
      </c>
      <c r="O70" s="4"/>
    </row>
    <row r="71" spans="1:15" ht="15">
      <c r="A71" s="47">
        <v>703</v>
      </c>
      <c r="B71" s="44"/>
      <c r="C71" s="44"/>
      <c r="D71" s="15" t="s">
        <v>10</v>
      </c>
      <c r="E71" s="34" t="s">
        <v>11</v>
      </c>
      <c r="F71" s="19"/>
      <c r="G71" s="23"/>
      <c r="H71" s="55">
        <f aca="true" t="shared" si="29" ref="H71:N71">H72</f>
        <v>1250.5</v>
      </c>
      <c r="I71" s="55">
        <f t="shared" si="29"/>
        <v>1250.5</v>
      </c>
      <c r="J71" s="55">
        <f t="shared" si="29"/>
        <v>504.1</v>
      </c>
      <c r="K71" s="125">
        <f t="shared" si="29"/>
        <v>386</v>
      </c>
      <c r="L71" s="48">
        <f t="shared" si="29"/>
        <v>0</v>
      </c>
      <c r="M71" s="48">
        <f t="shared" si="29"/>
        <v>0</v>
      </c>
      <c r="N71" s="48">
        <f t="shared" si="29"/>
        <v>0</v>
      </c>
      <c r="O71" s="4"/>
    </row>
    <row r="72" spans="1:15" ht="75" customHeight="1">
      <c r="A72" s="132">
        <v>703</v>
      </c>
      <c r="B72" s="150" t="s">
        <v>62</v>
      </c>
      <c r="C72" s="150" t="s">
        <v>63</v>
      </c>
      <c r="D72" s="25" t="s">
        <v>188</v>
      </c>
      <c r="E72" s="19" t="s">
        <v>11</v>
      </c>
      <c r="F72" s="72" t="s">
        <v>250</v>
      </c>
      <c r="G72" s="19"/>
      <c r="H72" s="55">
        <f aca="true" t="shared" si="30" ref="H72:M72">H73+H74</f>
        <v>1250.5</v>
      </c>
      <c r="I72" s="55">
        <f t="shared" si="30"/>
        <v>1250.5</v>
      </c>
      <c r="J72" s="55">
        <f t="shared" si="30"/>
        <v>504.1</v>
      </c>
      <c r="K72" s="124">
        <f t="shared" si="30"/>
        <v>386</v>
      </c>
      <c r="L72" s="49">
        <f t="shared" si="30"/>
        <v>0</v>
      </c>
      <c r="M72" s="49">
        <f t="shared" si="30"/>
        <v>0</v>
      </c>
      <c r="N72" s="49">
        <f>N73+N74</f>
        <v>0</v>
      </c>
      <c r="O72" s="4"/>
    </row>
    <row r="73" spans="1:15" ht="51.75">
      <c r="A73" s="133"/>
      <c r="B73" s="159"/>
      <c r="C73" s="159"/>
      <c r="D73" s="21" t="s">
        <v>102</v>
      </c>
      <c r="E73" s="19" t="s">
        <v>11</v>
      </c>
      <c r="F73" s="73" t="s">
        <v>251</v>
      </c>
      <c r="G73" s="23">
        <v>200</v>
      </c>
      <c r="H73" s="55">
        <v>734.8</v>
      </c>
      <c r="I73" s="55">
        <v>734.8</v>
      </c>
      <c r="J73" s="55">
        <v>79.4</v>
      </c>
      <c r="K73" s="126">
        <v>58.6</v>
      </c>
      <c r="L73" s="57">
        <v>0</v>
      </c>
      <c r="M73" s="57">
        <v>0</v>
      </c>
      <c r="N73" s="57">
        <v>0</v>
      </c>
      <c r="O73" s="4"/>
    </row>
    <row r="74" spans="1:15" ht="39">
      <c r="A74" s="134"/>
      <c r="B74" s="151"/>
      <c r="C74" s="151"/>
      <c r="D74" s="21" t="s">
        <v>104</v>
      </c>
      <c r="E74" s="19" t="s">
        <v>11</v>
      </c>
      <c r="F74" s="73" t="s">
        <v>189</v>
      </c>
      <c r="G74" s="23">
        <v>800</v>
      </c>
      <c r="H74" s="55">
        <v>515.7</v>
      </c>
      <c r="I74" s="55">
        <v>515.7</v>
      </c>
      <c r="J74" s="55">
        <v>424.7</v>
      </c>
      <c r="K74" s="126">
        <v>327.4</v>
      </c>
      <c r="L74" s="57">
        <v>0</v>
      </c>
      <c r="M74" s="57">
        <v>0</v>
      </c>
      <c r="N74" s="57">
        <v>0</v>
      </c>
      <c r="O74" s="4"/>
    </row>
    <row r="75" spans="1:15" ht="15">
      <c r="A75" s="47">
        <v>703</v>
      </c>
      <c r="B75" s="93"/>
      <c r="C75" s="51"/>
      <c r="D75" s="15" t="s">
        <v>12</v>
      </c>
      <c r="E75" s="11" t="s">
        <v>13</v>
      </c>
      <c r="F75" s="73"/>
      <c r="G75" s="23"/>
      <c r="H75" s="49">
        <f aca="true" t="shared" si="31" ref="H75:M75">H76+H81</f>
        <v>244.3</v>
      </c>
      <c r="I75" s="49">
        <f t="shared" si="31"/>
        <v>244.3</v>
      </c>
      <c r="J75" s="49">
        <f>J76+J79</f>
        <v>620.8</v>
      </c>
      <c r="K75" s="125">
        <f>K76+K81+K79</f>
        <v>905.8</v>
      </c>
      <c r="L75" s="48">
        <f t="shared" si="31"/>
        <v>0</v>
      </c>
      <c r="M75" s="48">
        <f t="shared" si="31"/>
        <v>0</v>
      </c>
      <c r="N75" s="48">
        <f>N76+N81</f>
        <v>0</v>
      </c>
      <c r="O75" s="4"/>
    </row>
    <row r="76" spans="1:15" ht="64.5">
      <c r="A76" s="132"/>
      <c r="B76" s="139" t="s">
        <v>198</v>
      </c>
      <c r="C76" s="150" t="s">
        <v>80</v>
      </c>
      <c r="D76" s="25" t="s">
        <v>190</v>
      </c>
      <c r="E76" s="19" t="s">
        <v>13</v>
      </c>
      <c r="F76" s="72" t="s">
        <v>191</v>
      </c>
      <c r="G76" s="19"/>
      <c r="H76" s="55">
        <f aca="true" t="shared" si="32" ref="H76:M76">H77+H78</f>
        <v>244.3</v>
      </c>
      <c r="I76" s="55">
        <f t="shared" si="32"/>
        <v>244.3</v>
      </c>
      <c r="J76" s="55">
        <f t="shared" si="32"/>
        <v>526.9</v>
      </c>
      <c r="K76" s="124">
        <f t="shared" si="32"/>
        <v>505.79999999999995</v>
      </c>
      <c r="L76" s="49">
        <f t="shared" si="32"/>
        <v>0</v>
      </c>
      <c r="M76" s="49">
        <f t="shared" si="32"/>
        <v>0</v>
      </c>
      <c r="N76" s="49">
        <f>N77+N78</f>
        <v>0</v>
      </c>
      <c r="O76" s="4"/>
    </row>
    <row r="77" spans="1:15" ht="39">
      <c r="A77" s="133"/>
      <c r="B77" s="158"/>
      <c r="C77" s="159"/>
      <c r="D77" s="21" t="s">
        <v>102</v>
      </c>
      <c r="E77" s="19" t="s">
        <v>13</v>
      </c>
      <c r="F77" s="73" t="s">
        <v>191</v>
      </c>
      <c r="G77" s="23" t="s">
        <v>103</v>
      </c>
      <c r="H77" s="55">
        <v>153.8</v>
      </c>
      <c r="I77" s="55">
        <v>153.8</v>
      </c>
      <c r="J77" s="55">
        <v>174.4</v>
      </c>
      <c r="K77" s="126">
        <v>480.9</v>
      </c>
      <c r="L77" s="57">
        <v>0</v>
      </c>
      <c r="M77" s="57">
        <v>0</v>
      </c>
      <c r="N77" s="57">
        <v>0</v>
      </c>
      <c r="O77" s="4"/>
    </row>
    <row r="78" spans="1:15" ht="26.25">
      <c r="A78" s="134"/>
      <c r="B78" s="140"/>
      <c r="C78" s="151"/>
      <c r="D78" s="21" t="s">
        <v>104</v>
      </c>
      <c r="E78" s="19" t="s">
        <v>13</v>
      </c>
      <c r="F78" s="73" t="s">
        <v>191</v>
      </c>
      <c r="G78" s="23">
        <v>800</v>
      </c>
      <c r="H78" s="55">
        <v>90.5</v>
      </c>
      <c r="I78" s="55">
        <v>90.5</v>
      </c>
      <c r="J78" s="55">
        <v>352.5</v>
      </c>
      <c r="K78" s="126">
        <v>24.9</v>
      </c>
      <c r="L78" s="57">
        <v>0</v>
      </c>
      <c r="M78" s="57">
        <v>0</v>
      </c>
      <c r="N78" s="57">
        <v>0</v>
      </c>
      <c r="O78" s="4"/>
    </row>
    <row r="79" spans="1:15" ht="128.25">
      <c r="A79" s="116"/>
      <c r="B79" s="139" t="s">
        <v>74</v>
      </c>
      <c r="C79" s="150" t="s">
        <v>73</v>
      </c>
      <c r="D79" s="30" t="s">
        <v>192</v>
      </c>
      <c r="E79" s="19" t="s">
        <v>13</v>
      </c>
      <c r="F79" s="72" t="s">
        <v>252</v>
      </c>
      <c r="G79" s="23"/>
      <c r="H79" s="49">
        <f aca="true" t="shared" si="33" ref="H79:N81">H80</f>
        <v>107</v>
      </c>
      <c r="I79" s="49">
        <f t="shared" si="33"/>
        <v>107</v>
      </c>
      <c r="J79" s="49">
        <f t="shared" si="33"/>
        <v>93.9</v>
      </c>
      <c r="K79" s="124">
        <f t="shared" si="33"/>
        <v>200</v>
      </c>
      <c r="L79" s="49">
        <f t="shared" si="33"/>
        <v>0</v>
      </c>
      <c r="M79" s="49">
        <f t="shared" si="33"/>
        <v>0</v>
      </c>
      <c r="N79" s="49">
        <f t="shared" si="33"/>
        <v>0</v>
      </c>
      <c r="O79" s="4"/>
    </row>
    <row r="80" spans="1:15" ht="39">
      <c r="A80" s="116"/>
      <c r="B80" s="140"/>
      <c r="C80" s="151"/>
      <c r="D80" s="21" t="s">
        <v>104</v>
      </c>
      <c r="E80" s="19" t="s">
        <v>13</v>
      </c>
      <c r="F80" s="73" t="s">
        <v>252</v>
      </c>
      <c r="G80" s="23">
        <v>800</v>
      </c>
      <c r="H80" s="49">
        <v>107</v>
      </c>
      <c r="I80" s="49">
        <v>107</v>
      </c>
      <c r="J80" s="49">
        <v>93.9</v>
      </c>
      <c r="K80" s="126">
        <v>200</v>
      </c>
      <c r="L80" s="57">
        <v>0</v>
      </c>
      <c r="M80" s="57">
        <v>0</v>
      </c>
      <c r="N80" s="57">
        <v>0</v>
      </c>
      <c r="O80" s="4"/>
    </row>
    <row r="81" spans="1:15" ht="65.25" customHeight="1">
      <c r="A81" s="132"/>
      <c r="B81" s="139" t="s">
        <v>74</v>
      </c>
      <c r="C81" s="150" t="s">
        <v>73</v>
      </c>
      <c r="D81" s="30" t="s">
        <v>253</v>
      </c>
      <c r="E81" s="19" t="s">
        <v>13</v>
      </c>
      <c r="F81" s="72" t="s">
        <v>254</v>
      </c>
      <c r="G81" s="23"/>
      <c r="H81" s="49">
        <f t="shared" si="33"/>
        <v>0</v>
      </c>
      <c r="I81" s="49">
        <f t="shared" si="33"/>
        <v>0</v>
      </c>
      <c r="J81" s="49">
        <f t="shared" si="33"/>
        <v>0</v>
      </c>
      <c r="K81" s="124">
        <f t="shared" si="33"/>
        <v>200</v>
      </c>
      <c r="L81" s="49">
        <f t="shared" si="33"/>
        <v>0</v>
      </c>
      <c r="M81" s="49">
        <f t="shared" si="33"/>
        <v>0</v>
      </c>
      <c r="N81" s="49">
        <f t="shared" si="33"/>
        <v>0</v>
      </c>
      <c r="O81" s="4"/>
    </row>
    <row r="82" spans="1:15" ht="31.5" customHeight="1">
      <c r="A82" s="134"/>
      <c r="B82" s="140"/>
      <c r="C82" s="151"/>
      <c r="D82" s="21" t="s">
        <v>104</v>
      </c>
      <c r="E82" s="19" t="s">
        <v>13</v>
      </c>
      <c r="F82" s="73" t="s">
        <v>254</v>
      </c>
      <c r="G82" s="23">
        <v>800</v>
      </c>
      <c r="H82" s="49">
        <v>0</v>
      </c>
      <c r="I82" s="49">
        <v>0</v>
      </c>
      <c r="J82" s="49">
        <v>0</v>
      </c>
      <c r="K82" s="126">
        <v>200</v>
      </c>
      <c r="L82" s="57">
        <v>0</v>
      </c>
      <c r="M82" s="57">
        <v>0</v>
      </c>
      <c r="N82" s="57">
        <v>0</v>
      </c>
      <c r="O82" s="4"/>
    </row>
    <row r="83" spans="1:15" ht="15">
      <c r="A83" s="47">
        <v>703</v>
      </c>
      <c r="B83" s="93"/>
      <c r="C83" s="44"/>
      <c r="D83" s="76" t="s">
        <v>14</v>
      </c>
      <c r="E83" s="34" t="s">
        <v>15</v>
      </c>
      <c r="F83" s="19"/>
      <c r="G83" s="23"/>
      <c r="H83" s="49">
        <f aca="true" t="shared" si="34" ref="H83:M83">H84+H86+H88</f>
        <v>1951.7000000000003</v>
      </c>
      <c r="I83" s="49">
        <f t="shared" si="34"/>
        <v>1951.2000000000003</v>
      </c>
      <c r="J83" s="49">
        <f t="shared" si="34"/>
        <v>1245.1</v>
      </c>
      <c r="K83" s="124">
        <f t="shared" si="34"/>
        <v>1589.8</v>
      </c>
      <c r="L83" s="49">
        <f t="shared" si="34"/>
        <v>629.5</v>
      </c>
      <c r="M83" s="49">
        <f t="shared" si="34"/>
        <v>1222</v>
      </c>
      <c r="N83" s="49">
        <f>N84+N86+N88</f>
        <v>1222</v>
      </c>
      <c r="O83" s="4"/>
    </row>
    <row r="84" spans="1:15" ht="105">
      <c r="A84" s="132">
        <v>703</v>
      </c>
      <c r="B84" s="71" t="s">
        <v>57</v>
      </c>
      <c r="C84" s="97" t="s">
        <v>201</v>
      </c>
      <c r="D84" s="30" t="s">
        <v>119</v>
      </c>
      <c r="E84" s="22" t="s">
        <v>15</v>
      </c>
      <c r="F84" s="72" t="s">
        <v>257</v>
      </c>
      <c r="G84" s="23"/>
      <c r="H84" s="99">
        <f aca="true" t="shared" si="35" ref="H84:N84">H85</f>
        <v>1597.7</v>
      </c>
      <c r="I84" s="99">
        <f t="shared" si="35"/>
        <v>1597.7</v>
      </c>
      <c r="J84" s="99">
        <f t="shared" si="35"/>
        <v>923.1</v>
      </c>
      <c r="K84" s="126">
        <f t="shared" si="35"/>
        <v>1341.9</v>
      </c>
      <c r="L84" s="57">
        <f t="shared" si="35"/>
        <v>544.5</v>
      </c>
      <c r="M84" s="57">
        <f t="shared" si="35"/>
        <v>1015</v>
      </c>
      <c r="N84" s="57">
        <f t="shared" si="35"/>
        <v>1015</v>
      </c>
      <c r="O84" s="4"/>
    </row>
    <row r="85" spans="1:15" ht="39" customHeight="1">
      <c r="A85" s="133"/>
      <c r="B85" s="143" t="s">
        <v>62</v>
      </c>
      <c r="C85" s="145" t="s">
        <v>63</v>
      </c>
      <c r="D85" s="21" t="s">
        <v>102</v>
      </c>
      <c r="E85" s="22" t="s">
        <v>15</v>
      </c>
      <c r="F85" s="73" t="s">
        <v>257</v>
      </c>
      <c r="G85" s="23">
        <v>200</v>
      </c>
      <c r="H85" s="55">
        <v>1597.7</v>
      </c>
      <c r="I85" s="55">
        <v>1597.7</v>
      </c>
      <c r="J85" s="55">
        <v>923.1</v>
      </c>
      <c r="K85" s="126">
        <v>1341.9</v>
      </c>
      <c r="L85" s="57">
        <v>544.5</v>
      </c>
      <c r="M85" s="57">
        <v>1015</v>
      </c>
      <c r="N85" s="57">
        <v>1015</v>
      </c>
      <c r="O85" s="4"/>
    </row>
    <row r="86" spans="1:15" ht="102.75">
      <c r="A86" s="133"/>
      <c r="B86" s="143"/>
      <c r="C86" s="147"/>
      <c r="D86" s="25" t="s">
        <v>120</v>
      </c>
      <c r="E86" s="22" t="s">
        <v>15</v>
      </c>
      <c r="F86" s="72" t="s">
        <v>256</v>
      </c>
      <c r="G86" s="19"/>
      <c r="H86" s="29">
        <f aca="true" t="shared" si="36" ref="H86:N86">H87</f>
        <v>50.4</v>
      </c>
      <c r="I86" s="29">
        <f t="shared" si="36"/>
        <v>50.4</v>
      </c>
      <c r="J86" s="29">
        <f t="shared" si="36"/>
        <v>44.8</v>
      </c>
      <c r="K86" s="126">
        <f t="shared" si="36"/>
        <v>43.8</v>
      </c>
      <c r="L86" s="57">
        <f t="shared" si="36"/>
        <v>35</v>
      </c>
      <c r="M86" s="57">
        <f t="shared" si="36"/>
        <v>35</v>
      </c>
      <c r="N86" s="57">
        <f t="shared" si="36"/>
        <v>35</v>
      </c>
      <c r="O86" s="4"/>
    </row>
    <row r="87" spans="1:15" ht="39" customHeight="1">
      <c r="A87" s="133"/>
      <c r="B87" s="143" t="s">
        <v>199</v>
      </c>
      <c r="C87" s="145" t="s">
        <v>200</v>
      </c>
      <c r="D87" s="31" t="s">
        <v>102</v>
      </c>
      <c r="E87" s="22" t="s">
        <v>15</v>
      </c>
      <c r="F87" s="73" t="s">
        <v>256</v>
      </c>
      <c r="G87" s="23">
        <v>200</v>
      </c>
      <c r="H87" s="55">
        <v>50.4</v>
      </c>
      <c r="I87" s="55">
        <v>50.4</v>
      </c>
      <c r="J87" s="55">
        <v>44.8</v>
      </c>
      <c r="K87" s="126">
        <v>43.8</v>
      </c>
      <c r="L87" s="57">
        <v>35</v>
      </c>
      <c r="M87" s="57">
        <v>35</v>
      </c>
      <c r="N87" s="57">
        <v>35</v>
      </c>
      <c r="O87" s="4"/>
    </row>
    <row r="88" spans="1:15" ht="105" customHeight="1">
      <c r="A88" s="133"/>
      <c r="B88" s="143"/>
      <c r="C88" s="146"/>
      <c r="D88" s="25" t="s">
        <v>187</v>
      </c>
      <c r="E88" s="22" t="s">
        <v>15</v>
      </c>
      <c r="F88" s="72" t="s">
        <v>255</v>
      </c>
      <c r="G88" s="19"/>
      <c r="H88" s="29">
        <f aca="true" t="shared" si="37" ref="H88:N88">H89</f>
        <v>303.6</v>
      </c>
      <c r="I88" s="29">
        <f t="shared" si="37"/>
        <v>303.1</v>
      </c>
      <c r="J88" s="29">
        <f t="shared" si="37"/>
        <v>277.2</v>
      </c>
      <c r="K88" s="126">
        <f t="shared" si="37"/>
        <v>204.1</v>
      </c>
      <c r="L88" s="57">
        <f t="shared" si="37"/>
        <v>50</v>
      </c>
      <c r="M88" s="57">
        <f t="shared" si="37"/>
        <v>172</v>
      </c>
      <c r="N88" s="57">
        <f t="shared" si="37"/>
        <v>172</v>
      </c>
      <c r="O88" s="4"/>
    </row>
    <row r="89" spans="1:15" ht="39">
      <c r="A89" s="134"/>
      <c r="B89" s="144"/>
      <c r="C89" s="147"/>
      <c r="D89" s="31" t="s">
        <v>102</v>
      </c>
      <c r="E89" s="22" t="s">
        <v>15</v>
      </c>
      <c r="F89" s="73" t="s">
        <v>255</v>
      </c>
      <c r="G89" s="23">
        <v>200</v>
      </c>
      <c r="H89" s="55">
        <v>303.6</v>
      </c>
      <c r="I89" s="55">
        <v>303.1</v>
      </c>
      <c r="J89" s="55">
        <v>277.2</v>
      </c>
      <c r="K89" s="126">
        <v>204.1</v>
      </c>
      <c r="L89" s="57">
        <v>50</v>
      </c>
      <c r="M89" s="57">
        <v>172</v>
      </c>
      <c r="N89" s="57">
        <v>172</v>
      </c>
      <c r="O89" s="4"/>
    </row>
    <row r="90" spans="1:15" ht="38.25">
      <c r="A90" s="47">
        <v>703</v>
      </c>
      <c r="B90" s="44"/>
      <c r="C90" s="44"/>
      <c r="D90" s="12" t="s">
        <v>16</v>
      </c>
      <c r="E90" s="94" t="s">
        <v>17</v>
      </c>
      <c r="F90" s="19"/>
      <c r="G90" s="23"/>
      <c r="H90" s="112">
        <f aca="true" t="shared" si="38" ref="H90:N90">H91</f>
        <v>2374.2999999999997</v>
      </c>
      <c r="I90" s="112">
        <f t="shared" si="38"/>
        <v>2073</v>
      </c>
      <c r="J90" s="112">
        <f t="shared" si="38"/>
        <v>2245.5</v>
      </c>
      <c r="K90" s="127">
        <f t="shared" si="38"/>
        <v>0</v>
      </c>
      <c r="L90" s="112">
        <f t="shared" si="38"/>
        <v>0</v>
      </c>
      <c r="M90" s="112">
        <f t="shared" si="38"/>
        <v>0</v>
      </c>
      <c r="N90" s="112">
        <f t="shared" si="38"/>
        <v>0</v>
      </c>
      <c r="O90" s="4"/>
    </row>
    <row r="91" spans="1:15" ht="72.75" customHeight="1">
      <c r="A91" s="132">
        <v>703</v>
      </c>
      <c r="B91" s="135" t="s">
        <v>45</v>
      </c>
      <c r="C91" s="135" t="s">
        <v>75</v>
      </c>
      <c r="D91" s="25" t="s">
        <v>176</v>
      </c>
      <c r="E91" s="22" t="s">
        <v>17</v>
      </c>
      <c r="F91" s="72" t="s">
        <v>214</v>
      </c>
      <c r="G91" s="98"/>
      <c r="H91" s="112">
        <f aca="true" t="shared" si="39" ref="H91:M91">H92+H93+H94</f>
        <v>2374.2999999999997</v>
      </c>
      <c r="I91" s="112">
        <f t="shared" si="39"/>
        <v>2073</v>
      </c>
      <c r="J91" s="112">
        <f t="shared" si="39"/>
        <v>2245.5</v>
      </c>
      <c r="K91" s="127">
        <f t="shared" si="39"/>
        <v>0</v>
      </c>
      <c r="L91" s="112">
        <f t="shared" si="39"/>
        <v>0</v>
      </c>
      <c r="M91" s="112">
        <f t="shared" si="39"/>
        <v>0</v>
      </c>
      <c r="N91" s="112">
        <f>N92+N93+N94</f>
        <v>0</v>
      </c>
      <c r="O91" s="4"/>
    </row>
    <row r="92" spans="1:15" ht="105.75" customHeight="1">
      <c r="A92" s="134"/>
      <c r="B92" s="136"/>
      <c r="C92" s="136"/>
      <c r="D92" s="21" t="s">
        <v>98</v>
      </c>
      <c r="E92" s="19" t="s">
        <v>17</v>
      </c>
      <c r="F92" s="73" t="s">
        <v>214</v>
      </c>
      <c r="G92" s="23" t="s">
        <v>99</v>
      </c>
      <c r="H92" s="99">
        <v>1603.4</v>
      </c>
      <c r="I92" s="107">
        <v>1302.1</v>
      </c>
      <c r="J92" s="29">
        <v>1592.9</v>
      </c>
      <c r="K92" s="126">
        <f>K94</f>
        <v>0</v>
      </c>
      <c r="L92" s="57">
        <f>L94</f>
        <v>0</v>
      </c>
      <c r="M92" s="57">
        <f>M94</f>
        <v>0</v>
      </c>
      <c r="N92" s="57">
        <f>N94</f>
        <v>0</v>
      </c>
      <c r="O92" s="4"/>
    </row>
    <row r="93" spans="1:15" ht="39" customHeight="1">
      <c r="A93" s="132">
        <v>703</v>
      </c>
      <c r="B93" s="150" t="s">
        <v>62</v>
      </c>
      <c r="C93" s="150" t="s">
        <v>63</v>
      </c>
      <c r="D93" s="21" t="s">
        <v>102</v>
      </c>
      <c r="E93" s="19" t="s">
        <v>17</v>
      </c>
      <c r="F93" s="73" t="s">
        <v>214</v>
      </c>
      <c r="G93" s="23" t="s">
        <v>103</v>
      </c>
      <c r="H93" s="55">
        <v>633.8</v>
      </c>
      <c r="I93" s="55">
        <v>633.8</v>
      </c>
      <c r="J93" s="29">
        <v>532</v>
      </c>
      <c r="K93" s="126">
        <v>0</v>
      </c>
      <c r="L93" s="57">
        <v>0</v>
      </c>
      <c r="M93" s="57">
        <v>0</v>
      </c>
      <c r="N93" s="57">
        <v>0</v>
      </c>
      <c r="O93" s="4"/>
    </row>
    <row r="94" spans="1:15" ht="33.75" customHeight="1">
      <c r="A94" s="134"/>
      <c r="B94" s="151"/>
      <c r="C94" s="151"/>
      <c r="D94" s="21" t="s">
        <v>104</v>
      </c>
      <c r="E94" s="19" t="s">
        <v>17</v>
      </c>
      <c r="F94" s="73" t="s">
        <v>214</v>
      </c>
      <c r="G94" s="79" t="s">
        <v>105</v>
      </c>
      <c r="H94" s="55">
        <v>137.1</v>
      </c>
      <c r="I94" s="55">
        <v>137.1</v>
      </c>
      <c r="J94" s="29">
        <v>120.6</v>
      </c>
      <c r="K94" s="126">
        <v>0</v>
      </c>
      <c r="L94" s="57">
        <v>0</v>
      </c>
      <c r="M94" s="57">
        <v>0</v>
      </c>
      <c r="N94" s="57">
        <v>0</v>
      </c>
      <c r="O94" s="4"/>
    </row>
    <row r="95" spans="1:15" ht="18.75" customHeight="1">
      <c r="A95" s="46">
        <v>703</v>
      </c>
      <c r="B95" s="163" t="s">
        <v>145</v>
      </c>
      <c r="C95" s="164"/>
      <c r="D95" s="165"/>
      <c r="E95" s="45" t="s">
        <v>146</v>
      </c>
      <c r="F95" s="20"/>
      <c r="G95" s="20"/>
      <c r="H95" s="33">
        <f aca="true" t="shared" si="40" ref="H95:M95">H96+H113</f>
        <v>3531.6</v>
      </c>
      <c r="I95" s="33">
        <f t="shared" si="40"/>
        <v>3480.8999999999996</v>
      </c>
      <c r="J95" s="33">
        <f t="shared" si="40"/>
        <v>4653.8</v>
      </c>
      <c r="K95" s="33">
        <f t="shared" si="40"/>
        <v>5721.1</v>
      </c>
      <c r="L95" s="52">
        <f t="shared" si="40"/>
        <v>4912.200000000001</v>
      </c>
      <c r="M95" s="52">
        <f t="shared" si="40"/>
        <v>5948.4</v>
      </c>
      <c r="N95" s="52">
        <f>N96+N113</f>
        <v>5948.4</v>
      </c>
      <c r="O95" s="4"/>
    </row>
    <row r="96" spans="1:15" ht="15">
      <c r="A96" s="47">
        <v>703</v>
      </c>
      <c r="B96" s="44"/>
      <c r="C96" s="44"/>
      <c r="D96" s="28" t="s">
        <v>147</v>
      </c>
      <c r="E96" s="27" t="s">
        <v>18</v>
      </c>
      <c r="F96" s="19"/>
      <c r="G96" s="19"/>
      <c r="H96" s="29">
        <f aca="true" t="shared" si="41" ref="H96:M96">H97+H101+H105+H109+H107+H111</f>
        <v>2814.1</v>
      </c>
      <c r="I96" s="29">
        <f t="shared" si="41"/>
        <v>2795.7999999999997</v>
      </c>
      <c r="J96" s="29">
        <f t="shared" si="41"/>
        <v>3857.1000000000004</v>
      </c>
      <c r="K96" s="126">
        <f t="shared" si="41"/>
        <v>5019.5</v>
      </c>
      <c r="L96" s="29">
        <f t="shared" si="41"/>
        <v>4078.2000000000003</v>
      </c>
      <c r="M96" s="29">
        <f t="shared" si="41"/>
        <v>5114.4</v>
      </c>
      <c r="N96" s="29">
        <f>N97+N101+N105+N109+N107+N111</f>
        <v>5114.4</v>
      </c>
      <c r="O96" s="4"/>
    </row>
    <row r="97" spans="1:15" ht="219" customHeight="1">
      <c r="A97" s="47">
        <v>703</v>
      </c>
      <c r="B97" s="109" t="s">
        <v>221</v>
      </c>
      <c r="C97" s="108" t="s">
        <v>222</v>
      </c>
      <c r="D97" s="25" t="s">
        <v>121</v>
      </c>
      <c r="E97" s="22" t="s">
        <v>18</v>
      </c>
      <c r="F97" s="72" t="s">
        <v>236</v>
      </c>
      <c r="G97" s="19"/>
      <c r="H97" s="29">
        <f aca="true" t="shared" si="42" ref="H97:M97">H98+H99+H100</f>
        <v>2051</v>
      </c>
      <c r="I97" s="29">
        <f t="shared" si="42"/>
        <v>2037.6999999999998</v>
      </c>
      <c r="J97" s="29">
        <f t="shared" si="42"/>
        <v>2917.1000000000004</v>
      </c>
      <c r="K97" s="126">
        <f t="shared" si="42"/>
        <v>3871</v>
      </c>
      <c r="L97" s="57">
        <f t="shared" si="42"/>
        <v>2697.4</v>
      </c>
      <c r="M97" s="57">
        <f t="shared" si="42"/>
        <v>2698.6</v>
      </c>
      <c r="N97" s="57">
        <f>N98+N99+N100</f>
        <v>2698.6</v>
      </c>
      <c r="O97" s="4"/>
    </row>
    <row r="98" spans="1:15" ht="108" customHeight="1">
      <c r="A98" s="47">
        <v>703</v>
      </c>
      <c r="B98" s="106" t="s">
        <v>90</v>
      </c>
      <c r="C98" s="106" t="s">
        <v>91</v>
      </c>
      <c r="D98" s="21" t="s">
        <v>98</v>
      </c>
      <c r="E98" s="22" t="s">
        <v>18</v>
      </c>
      <c r="F98" s="73" t="s">
        <v>236</v>
      </c>
      <c r="G98" s="23" t="s">
        <v>99</v>
      </c>
      <c r="H98" s="111">
        <v>1501</v>
      </c>
      <c r="I98" s="110">
        <v>1487.7</v>
      </c>
      <c r="J98" s="29">
        <v>2046</v>
      </c>
      <c r="K98" s="126">
        <v>2025.1</v>
      </c>
      <c r="L98" s="57">
        <v>2053</v>
      </c>
      <c r="M98" s="57">
        <v>2053</v>
      </c>
      <c r="N98" s="57">
        <v>2053</v>
      </c>
      <c r="O98" s="4"/>
    </row>
    <row r="99" spans="1:15" ht="77.25" customHeight="1">
      <c r="A99" s="132">
        <v>703</v>
      </c>
      <c r="B99" s="139" t="s">
        <v>220</v>
      </c>
      <c r="C99" s="135" t="s">
        <v>227</v>
      </c>
      <c r="D99" s="21" t="s">
        <v>102</v>
      </c>
      <c r="E99" s="22" t="s">
        <v>18</v>
      </c>
      <c r="F99" s="73" t="s">
        <v>236</v>
      </c>
      <c r="G99" s="23" t="s">
        <v>103</v>
      </c>
      <c r="H99" s="55">
        <v>508.4</v>
      </c>
      <c r="I99" s="55">
        <v>508.4</v>
      </c>
      <c r="J99" s="29">
        <v>829.8</v>
      </c>
      <c r="K99" s="126">
        <v>1659.9</v>
      </c>
      <c r="L99" s="57">
        <v>604.4</v>
      </c>
      <c r="M99" s="57">
        <v>605.6</v>
      </c>
      <c r="N99" s="57">
        <v>605.6</v>
      </c>
      <c r="O99" s="4"/>
    </row>
    <row r="100" spans="1:15" ht="87" customHeight="1">
      <c r="A100" s="134"/>
      <c r="B100" s="140"/>
      <c r="C100" s="136"/>
      <c r="D100" s="21" t="s">
        <v>104</v>
      </c>
      <c r="E100" s="22" t="s">
        <v>18</v>
      </c>
      <c r="F100" s="73" t="s">
        <v>236</v>
      </c>
      <c r="G100" s="23">
        <v>800</v>
      </c>
      <c r="H100" s="55">
        <v>41.6</v>
      </c>
      <c r="I100" s="55">
        <v>41.6</v>
      </c>
      <c r="J100" s="114">
        <v>41.3</v>
      </c>
      <c r="K100" s="126">
        <v>186</v>
      </c>
      <c r="L100" s="57">
        <v>40</v>
      </c>
      <c r="M100" s="57">
        <v>40</v>
      </c>
      <c r="N100" s="57">
        <v>40</v>
      </c>
      <c r="O100" s="4"/>
    </row>
    <row r="101" spans="1:15" ht="90" customHeight="1">
      <c r="A101" s="132">
        <v>703</v>
      </c>
      <c r="B101" s="100" t="s">
        <v>92</v>
      </c>
      <c r="C101" s="101" t="s">
        <v>227</v>
      </c>
      <c r="D101" s="25" t="s">
        <v>234</v>
      </c>
      <c r="E101" s="22" t="s">
        <v>18</v>
      </c>
      <c r="F101" s="72" t="s">
        <v>235</v>
      </c>
      <c r="G101" s="19"/>
      <c r="H101" s="29">
        <f aca="true" t="shared" si="43" ref="H101:M101">H102+H103+H104</f>
        <v>342.4</v>
      </c>
      <c r="I101" s="29">
        <f t="shared" si="43"/>
        <v>342.4</v>
      </c>
      <c r="J101" s="29">
        <f t="shared" si="43"/>
        <v>424.69999999999993</v>
      </c>
      <c r="K101" s="126">
        <f t="shared" si="43"/>
        <v>0</v>
      </c>
      <c r="L101" s="29">
        <f t="shared" si="43"/>
        <v>0</v>
      </c>
      <c r="M101" s="29">
        <f t="shared" si="43"/>
        <v>0</v>
      </c>
      <c r="N101" s="29">
        <f>N102+N103+N104</f>
        <v>0</v>
      </c>
      <c r="O101" s="4"/>
    </row>
    <row r="102" spans="1:15" ht="112.5" customHeight="1">
      <c r="A102" s="133"/>
      <c r="B102" s="100" t="s">
        <v>90</v>
      </c>
      <c r="C102" s="101" t="s">
        <v>91</v>
      </c>
      <c r="D102" s="21" t="s">
        <v>98</v>
      </c>
      <c r="E102" s="22" t="s">
        <v>18</v>
      </c>
      <c r="F102" s="73" t="s">
        <v>235</v>
      </c>
      <c r="G102" s="23" t="s">
        <v>99</v>
      </c>
      <c r="H102" s="55">
        <v>316.4</v>
      </c>
      <c r="I102" s="55">
        <v>316.4</v>
      </c>
      <c r="J102" s="29">
        <v>416.4</v>
      </c>
      <c r="K102" s="128">
        <v>0</v>
      </c>
      <c r="L102" s="57">
        <v>0</v>
      </c>
      <c r="M102" s="57">
        <v>0</v>
      </c>
      <c r="N102" s="57">
        <v>0</v>
      </c>
      <c r="O102" s="4"/>
    </row>
    <row r="103" spans="1:15" ht="39.75" customHeight="1">
      <c r="A103" s="133"/>
      <c r="B103" s="100"/>
      <c r="C103" s="101"/>
      <c r="D103" s="21" t="s">
        <v>102</v>
      </c>
      <c r="E103" s="22" t="s">
        <v>18</v>
      </c>
      <c r="F103" s="73" t="s">
        <v>235</v>
      </c>
      <c r="G103" s="23" t="s">
        <v>103</v>
      </c>
      <c r="H103" s="49">
        <v>22</v>
      </c>
      <c r="I103" s="49">
        <v>22</v>
      </c>
      <c r="J103" s="29">
        <v>6.4</v>
      </c>
      <c r="K103" s="128">
        <v>0</v>
      </c>
      <c r="L103" s="57">
        <v>0</v>
      </c>
      <c r="M103" s="57">
        <v>0</v>
      </c>
      <c r="N103" s="57">
        <v>0</v>
      </c>
      <c r="O103" s="4"/>
    </row>
    <row r="104" spans="1:15" ht="42.75" customHeight="1">
      <c r="A104" s="134"/>
      <c r="B104" s="100"/>
      <c r="C104" s="101"/>
      <c r="D104" s="21" t="s">
        <v>104</v>
      </c>
      <c r="E104" s="22" t="s">
        <v>18</v>
      </c>
      <c r="F104" s="73" t="s">
        <v>235</v>
      </c>
      <c r="G104" s="23">
        <v>800</v>
      </c>
      <c r="H104" s="49">
        <v>4</v>
      </c>
      <c r="I104" s="49">
        <v>4</v>
      </c>
      <c r="J104" s="114">
        <v>1.9</v>
      </c>
      <c r="K104" s="128">
        <v>0</v>
      </c>
      <c r="L104" s="57">
        <v>0</v>
      </c>
      <c r="M104" s="57">
        <v>0</v>
      </c>
      <c r="N104" s="57">
        <v>0</v>
      </c>
      <c r="O104" s="4"/>
    </row>
    <row r="105" spans="1:15" ht="209.25" customHeight="1">
      <c r="A105" s="132">
        <v>703</v>
      </c>
      <c r="B105" s="135" t="s">
        <v>228</v>
      </c>
      <c r="C105" s="141"/>
      <c r="D105" s="25" t="s">
        <v>122</v>
      </c>
      <c r="E105" s="22" t="s">
        <v>18</v>
      </c>
      <c r="F105" s="72" t="s">
        <v>233</v>
      </c>
      <c r="G105" s="19"/>
      <c r="H105" s="29">
        <f aca="true" t="shared" si="44" ref="H105:N105">H106</f>
        <v>58.7</v>
      </c>
      <c r="I105" s="29">
        <f t="shared" si="44"/>
        <v>53.7</v>
      </c>
      <c r="J105" s="29">
        <f t="shared" si="44"/>
        <v>53.3</v>
      </c>
      <c r="K105" s="126">
        <f t="shared" si="44"/>
        <v>50</v>
      </c>
      <c r="L105" s="57">
        <f t="shared" si="44"/>
        <v>68.8</v>
      </c>
      <c r="M105" s="57">
        <f t="shared" si="44"/>
        <v>68.8</v>
      </c>
      <c r="N105" s="57">
        <f t="shared" si="44"/>
        <v>68.8</v>
      </c>
      <c r="O105" s="4"/>
    </row>
    <row r="106" spans="1:15" ht="102.75" customHeight="1">
      <c r="A106" s="134"/>
      <c r="B106" s="136"/>
      <c r="C106" s="142"/>
      <c r="D106" s="21" t="s">
        <v>98</v>
      </c>
      <c r="E106" s="22" t="s">
        <v>18</v>
      </c>
      <c r="F106" s="73" t="s">
        <v>233</v>
      </c>
      <c r="G106" s="23">
        <v>100</v>
      </c>
      <c r="H106" s="29">
        <v>58.7</v>
      </c>
      <c r="I106" s="29">
        <v>53.7</v>
      </c>
      <c r="J106" s="29">
        <v>53.3</v>
      </c>
      <c r="K106" s="126">
        <v>50</v>
      </c>
      <c r="L106" s="57">
        <v>68.8</v>
      </c>
      <c r="M106" s="57">
        <v>68.8</v>
      </c>
      <c r="N106" s="57">
        <v>68.8</v>
      </c>
      <c r="O106" s="4"/>
    </row>
    <row r="107" spans="1:15" ht="223.5" customHeight="1">
      <c r="A107" s="132">
        <v>703</v>
      </c>
      <c r="B107" s="135" t="s">
        <v>223</v>
      </c>
      <c r="C107" s="135" t="s">
        <v>224</v>
      </c>
      <c r="D107" s="25" t="s">
        <v>148</v>
      </c>
      <c r="E107" s="22" t="s">
        <v>18</v>
      </c>
      <c r="F107" s="72" t="s">
        <v>225</v>
      </c>
      <c r="G107" s="23"/>
      <c r="H107" s="29">
        <f aca="true" t="shared" si="45" ref="H107:N107">H108</f>
        <v>362</v>
      </c>
      <c r="I107" s="29">
        <f t="shared" si="45"/>
        <v>362</v>
      </c>
      <c r="J107" s="29">
        <f t="shared" si="45"/>
        <v>462</v>
      </c>
      <c r="K107" s="126">
        <f t="shared" si="45"/>
        <v>339</v>
      </c>
      <c r="L107" s="57">
        <f t="shared" si="45"/>
        <v>1312</v>
      </c>
      <c r="M107" s="57">
        <f t="shared" si="45"/>
        <v>2347</v>
      </c>
      <c r="N107" s="57">
        <f t="shared" si="45"/>
        <v>2347</v>
      </c>
      <c r="O107" s="4"/>
    </row>
    <row r="108" spans="1:15" ht="104.25" customHeight="1">
      <c r="A108" s="134"/>
      <c r="B108" s="136"/>
      <c r="C108" s="136"/>
      <c r="D108" s="21" t="s">
        <v>98</v>
      </c>
      <c r="E108" s="22" t="s">
        <v>18</v>
      </c>
      <c r="F108" s="73" t="s">
        <v>225</v>
      </c>
      <c r="G108" s="23">
        <v>100</v>
      </c>
      <c r="H108" s="49">
        <v>362</v>
      </c>
      <c r="I108" s="49">
        <v>362</v>
      </c>
      <c r="J108" s="49">
        <v>462</v>
      </c>
      <c r="K108" s="126">
        <v>339</v>
      </c>
      <c r="L108" s="57">
        <v>1312</v>
      </c>
      <c r="M108" s="57">
        <v>2347</v>
      </c>
      <c r="N108" s="57">
        <v>2347</v>
      </c>
      <c r="O108" s="4"/>
    </row>
    <row r="109" spans="1:15" ht="195" customHeight="1">
      <c r="A109" s="132">
        <v>703</v>
      </c>
      <c r="B109" s="139" t="s">
        <v>226</v>
      </c>
      <c r="C109" s="141"/>
      <c r="D109" s="35" t="s">
        <v>156</v>
      </c>
      <c r="E109" s="22" t="s">
        <v>18</v>
      </c>
      <c r="F109" s="34" t="s">
        <v>124</v>
      </c>
      <c r="G109" s="23"/>
      <c r="H109" s="29">
        <f aca="true" t="shared" si="46" ref="H109:N109">H110</f>
        <v>0</v>
      </c>
      <c r="I109" s="29">
        <f t="shared" si="46"/>
        <v>0</v>
      </c>
      <c r="J109" s="29">
        <f t="shared" si="46"/>
        <v>0</v>
      </c>
      <c r="K109" s="126">
        <f t="shared" si="46"/>
        <v>713</v>
      </c>
      <c r="L109" s="29">
        <f t="shared" si="46"/>
        <v>0</v>
      </c>
      <c r="M109" s="29">
        <f t="shared" si="46"/>
        <v>0</v>
      </c>
      <c r="N109" s="29">
        <f t="shared" si="46"/>
        <v>0</v>
      </c>
      <c r="O109" s="4"/>
    </row>
    <row r="110" spans="1:15" ht="39">
      <c r="A110" s="134"/>
      <c r="B110" s="140"/>
      <c r="C110" s="142"/>
      <c r="D110" s="31" t="s">
        <v>102</v>
      </c>
      <c r="E110" s="22" t="s">
        <v>18</v>
      </c>
      <c r="F110" s="22" t="s">
        <v>124</v>
      </c>
      <c r="G110" s="23">
        <v>200</v>
      </c>
      <c r="H110" s="49">
        <v>0</v>
      </c>
      <c r="I110" s="49">
        <v>0</v>
      </c>
      <c r="J110" s="49">
        <v>0</v>
      </c>
      <c r="K110" s="126">
        <v>713</v>
      </c>
      <c r="L110" s="57">
        <v>0</v>
      </c>
      <c r="M110" s="57">
        <v>0</v>
      </c>
      <c r="N110" s="57">
        <v>0</v>
      </c>
      <c r="O110" s="4"/>
    </row>
    <row r="111" spans="1:15" ht="216.75">
      <c r="A111" s="132">
        <v>703</v>
      </c>
      <c r="B111" s="135" t="s">
        <v>229</v>
      </c>
      <c r="C111" s="132" t="s">
        <v>230</v>
      </c>
      <c r="D111" s="35" t="s">
        <v>125</v>
      </c>
      <c r="E111" s="22" t="s">
        <v>18</v>
      </c>
      <c r="F111" s="34" t="s">
        <v>126</v>
      </c>
      <c r="G111" s="23"/>
      <c r="H111" s="29">
        <f aca="true" t="shared" si="47" ref="H111:N111">H112</f>
        <v>0</v>
      </c>
      <c r="I111" s="29">
        <f t="shared" si="47"/>
        <v>0</v>
      </c>
      <c r="J111" s="29">
        <f t="shared" si="47"/>
        <v>0</v>
      </c>
      <c r="K111" s="126">
        <f t="shared" si="47"/>
        <v>46.5</v>
      </c>
      <c r="L111" s="29">
        <f t="shared" si="47"/>
        <v>0</v>
      </c>
      <c r="M111" s="29">
        <f t="shared" si="47"/>
        <v>0</v>
      </c>
      <c r="N111" s="29">
        <f t="shared" si="47"/>
        <v>0</v>
      </c>
      <c r="O111" s="4"/>
    </row>
    <row r="112" spans="1:15" ht="39">
      <c r="A112" s="134"/>
      <c r="B112" s="136"/>
      <c r="C112" s="134"/>
      <c r="D112" s="31" t="s">
        <v>102</v>
      </c>
      <c r="E112" s="22" t="s">
        <v>18</v>
      </c>
      <c r="F112" s="22" t="s">
        <v>126</v>
      </c>
      <c r="G112" s="23">
        <v>200</v>
      </c>
      <c r="H112" s="49">
        <v>0</v>
      </c>
      <c r="I112" s="49">
        <v>0</v>
      </c>
      <c r="J112" s="49">
        <v>0</v>
      </c>
      <c r="K112" s="126">
        <v>46.5</v>
      </c>
      <c r="L112" s="57">
        <v>0</v>
      </c>
      <c r="M112" s="57">
        <v>0</v>
      </c>
      <c r="N112" s="57">
        <v>0</v>
      </c>
      <c r="O112" s="4"/>
    </row>
    <row r="113" spans="1:15" ht="25.5">
      <c r="A113" s="47">
        <v>703</v>
      </c>
      <c r="B113" s="53"/>
      <c r="C113" s="53"/>
      <c r="D113" s="28" t="s">
        <v>149</v>
      </c>
      <c r="E113" s="27" t="s">
        <v>33</v>
      </c>
      <c r="F113" s="19"/>
      <c r="G113" s="19"/>
      <c r="H113" s="43">
        <f aca="true" t="shared" si="48" ref="H113:N113">H114</f>
        <v>717.5000000000001</v>
      </c>
      <c r="I113" s="43">
        <f t="shared" si="48"/>
        <v>685.1</v>
      </c>
      <c r="J113" s="43">
        <f t="shared" si="48"/>
        <v>796.7</v>
      </c>
      <c r="K113" s="120">
        <f t="shared" si="48"/>
        <v>701.6</v>
      </c>
      <c r="L113" s="57">
        <f t="shared" si="48"/>
        <v>834</v>
      </c>
      <c r="M113" s="57">
        <f t="shared" si="48"/>
        <v>834</v>
      </c>
      <c r="N113" s="57">
        <f t="shared" si="48"/>
        <v>834</v>
      </c>
      <c r="O113" s="4"/>
    </row>
    <row r="114" spans="1:15" ht="210">
      <c r="A114" s="47">
        <v>703</v>
      </c>
      <c r="B114" s="106" t="s">
        <v>215</v>
      </c>
      <c r="C114" s="108" t="s">
        <v>216</v>
      </c>
      <c r="D114" s="25" t="s">
        <v>127</v>
      </c>
      <c r="E114" s="19" t="s">
        <v>33</v>
      </c>
      <c r="F114" s="72" t="s">
        <v>217</v>
      </c>
      <c r="G114" s="19"/>
      <c r="H114" s="29">
        <f aca="true" t="shared" si="49" ref="H114:M114">H115+H116+H117</f>
        <v>717.5000000000001</v>
      </c>
      <c r="I114" s="29">
        <f t="shared" si="49"/>
        <v>685.1</v>
      </c>
      <c r="J114" s="29">
        <f t="shared" si="49"/>
        <v>796.7</v>
      </c>
      <c r="K114" s="126">
        <f t="shared" si="49"/>
        <v>701.6</v>
      </c>
      <c r="L114" s="57">
        <f t="shared" si="49"/>
        <v>834</v>
      </c>
      <c r="M114" s="57">
        <f t="shared" si="49"/>
        <v>834</v>
      </c>
      <c r="N114" s="57">
        <f>N115+N116+N117</f>
        <v>834</v>
      </c>
      <c r="O114" s="4"/>
    </row>
    <row r="115" spans="1:15" ht="110.25" customHeight="1">
      <c r="A115" s="132">
        <v>703</v>
      </c>
      <c r="B115" s="139" t="s">
        <v>64</v>
      </c>
      <c r="C115" s="152" t="s">
        <v>65</v>
      </c>
      <c r="D115" s="21" t="s">
        <v>98</v>
      </c>
      <c r="E115" s="19" t="s">
        <v>33</v>
      </c>
      <c r="F115" s="73" t="s">
        <v>217</v>
      </c>
      <c r="G115" s="23" t="s">
        <v>99</v>
      </c>
      <c r="H115" s="55">
        <v>641.2</v>
      </c>
      <c r="I115" s="55">
        <v>608.8</v>
      </c>
      <c r="J115" s="55">
        <v>676.9</v>
      </c>
      <c r="K115" s="126">
        <v>596.8</v>
      </c>
      <c r="L115" s="29">
        <v>684</v>
      </c>
      <c r="M115" s="29">
        <v>684</v>
      </c>
      <c r="N115" s="29">
        <v>684</v>
      </c>
      <c r="O115" s="4"/>
    </row>
    <row r="116" spans="1:15" ht="39">
      <c r="A116" s="133"/>
      <c r="B116" s="158"/>
      <c r="C116" s="172"/>
      <c r="D116" s="21" t="s">
        <v>102</v>
      </c>
      <c r="E116" s="19" t="s">
        <v>33</v>
      </c>
      <c r="F116" s="73" t="s">
        <v>217</v>
      </c>
      <c r="G116" s="23" t="s">
        <v>103</v>
      </c>
      <c r="H116" s="55">
        <v>76.1</v>
      </c>
      <c r="I116" s="55">
        <v>76.1</v>
      </c>
      <c r="J116" s="29">
        <v>117.7</v>
      </c>
      <c r="K116" s="126">
        <v>103.6</v>
      </c>
      <c r="L116" s="29">
        <v>145</v>
      </c>
      <c r="M116" s="29">
        <v>145</v>
      </c>
      <c r="N116" s="29">
        <v>145</v>
      </c>
      <c r="O116" s="4"/>
    </row>
    <row r="117" spans="1:15" ht="39">
      <c r="A117" s="134"/>
      <c r="B117" s="140"/>
      <c r="C117" s="153"/>
      <c r="D117" s="21" t="s">
        <v>104</v>
      </c>
      <c r="E117" s="19" t="s">
        <v>33</v>
      </c>
      <c r="F117" s="73" t="s">
        <v>217</v>
      </c>
      <c r="G117" s="23">
        <v>800</v>
      </c>
      <c r="H117" s="55">
        <v>0.2</v>
      </c>
      <c r="I117" s="55">
        <v>0.2</v>
      </c>
      <c r="J117" s="29">
        <v>2.1</v>
      </c>
      <c r="K117" s="126">
        <v>1.2</v>
      </c>
      <c r="L117" s="29">
        <v>5</v>
      </c>
      <c r="M117" s="29">
        <v>5</v>
      </c>
      <c r="N117" s="29">
        <v>5</v>
      </c>
      <c r="O117" s="4"/>
    </row>
    <row r="118" spans="1:15" ht="18.75">
      <c r="A118" s="46">
        <v>703</v>
      </c>
      <c r="B118" s="163" t="s">
        <v>150</v>
      </c>
      <c r="C118" s="164"/>
      <c r="D118" s="165"/>
      <c r="E118" s="45" t="s">
        <v>19</v>
      </c>
      <c r="F118" s="20"/>
      <c r="G118" s="20"/>
      <c r="H118" s="50">
        <f aca="true" t="shared" si="50" ref="H118:M118">H119+H122</f>
        <v>174.70000000000002</v>
      </c>
      <c r="I118" s="50">
        <f t="shared" si="50"/>
        <v>174.70000000000002</v>
      </c>
      <c r="J118" s="50">
        <f t="shared" si="50"/>
        <v>98.2</v>
      </c>
      <c r="K118" s="50">
        <f t="shared" si="50"/>
        <v>38</v>
      </c>
      <c r="L118" s="50">
        <f t="shared" si="50"/>
        <v>24</v>
      </c>
      <c r="M118" s="50">
        <f t="shared" si="50"/>
        <v>24</v>
      </c>
      <c r="N118" s="50">
        <f>N119+N122</f>
        <v>24</v>
      </c>
      <c r="O118" s="4"/>
    </row>
    <row r="119" spans="1:15" ht="15">
      <c r="A119" s="132">
        <v>703</v>
      </c>
      <c r="B119" s="44"/>
      <c r="C119" s="44"/>
      <c r="D119" s="28" t="s">
        <v>20</v>
      </c>
      <c r="E119" s="27" t="s">
        <v>21</v>
      </c>
      <c r="F119" s="19"/>
      <c r="G119" s="19"/>
      <c r="H119" s="43">
        <f aca="true" t="shared" si="51" ref="H119:N120">H120</f>
        <v>24</v>
      </c>
      <c r="I119" s="43">
        <f t="shared" si="51"/>
        <v>24</v>
      </c>
      <c r="J119" s="43">
        <f t="shared" si="51"/>
        <v>18</v>
      </c>
      <c r="K119" s="120">
        <f t="shared" si="51"/>
        <v>28</v>
      </c>
      <c r="L119" s="43">
        <f t="shared" si="51"/>
        <v>24</v>
      </c>
      <c r="M119" s="43">
        <f t="shared" si="51"/>
        <v>24</v>
      </c>
      <c r="N119" s="43">
        <f t="shared" si="51"/>
        <v>24</v>
      </c>
      <c r="O119" s="4"/>
    </row>
    <row r="120" spans="1:15" ht="115.5">
      <c r="A120" s="133"/>
      <c r="B120" s="51" t="s">
        <v>212</v>
      </c>
      <c r="C120" s="44" t="s">
        <v>200</v>
      </c>
      <c r="D120" s="36" t="s">
        <v>128</v>
      </c>
      <c r="E120" s="19" t="s">
        <v>21</v>
      </c>
      <c r="F120" s="72" t="s">
        <v>258</v>
      </c>
      <c r="G120" s="19"/>
      <c r="H120" s="49">
        <f t="shared" si="51"/>
        <v>24</v>
      </c>
      <c r="I120" s="49">
        <f t="shared" si="51"/>
        <v>24</v>
      </c>
      <c r="J120" s="49">
        <f t="shared" si="51"/>
        <v>18</v>
      </c>
      <c r="K120" s="124">
        <f t="shared" si="51"/>
        <v>28</v>
      </c>
      <c r="L120" s="49">
        <f t="shared" si="51"/>
        <v>24</v>
      </c>
      <c r="M120" s="49">
        <f t="shared" si="51"/>
        <v>24</v>
      </c>
      <c r="N120" s="49">
        <f t="shared" si="51"/>
        <v>24</v>
      </c>
      <c r="O120" s="4"/>
    </row>
    <row r="121" spans="1:15" ht="105">
      <c r="A121" s="133"/>
      <c r="B121" s="51" t="s">
        <v>79</v>
      </c>
      <c r="C121" s="51" t="s">
        <v>68</v>
      </c>
      <c r="D121" s="21" t="s">
        <v>123</v>
      </c>
      <c r="E121" s="19" t="s">
        <v>21</v>
      </c>
      <c r="F121" s="73" t="s">
        <v>258</v>
      </c>
      <c r="G121" s="23" t="s">
        <v>129</v>
      </c>
      <c r="H121" s="49">
        <v>24</v>
      </c>
      <c r="I121" s="49">
        <v>24</v>
      </c>
      <c r="J121" s="49">
        <v>18</v>
      </c>
      <c r="K121" s="124">
        <v>28</v>
      </c>
      <c r="L121" s="49">
        <v>24</v>
      </c>
      <c r="M121" s="49">
        <v>24</v>
      </c>
      <c r="N121" s="49">
        <v>24</v>
      </c>
      <c r="O121" s="4"/>
    </row>
    <row r="122" spans="1:15" ht="25.5" customHeight="1">
      <c r="A122" s="133"/>
      <c r="B122" s="135" t="s">
        <v>53</v>
      </c>
      <c r="C122" s="186" t="s">
        <v>54</v>
      </c>
      <c r="D122" s="28" t="s">
        <v>213</v>
      </c>
      <c r="E122" s="10" t="s">
        <v>22</v>
      </c>
      <c r="F122" s="73"/>
      <c r="G122" s="23"/>
      <c r="H122" s="49">
        <f aca="true" t="shared" si="52" ref="H122:M122">H123+H125+H127</f>
        <v>150.70000000000002</v>
      </c>
      <c r="I122" s="49">
        <f t="shared" si="52"/>
        <v>150.70000000000002</v>
      </c>
      <c r="J122" s="49">
        <f t="shared" si="52"/>
        <v>80.2</v>
      </c>
      <c r="K122" s="124">
        <f t="shared" si="52"/>
        <v>10</v>
      </c>
      <c r="L122" s="49">
        <f t="shared" si="52"/>
        <v>0</v>
      </c>
      <c r="M122" s="49">
        <f t="shared" si="52"/>
        <v>0</v>
      </c>
      <c r="N122" s="49">
        <f>N123+N125+N127</f>
        <v>0</v>
      </c>
      <c r="O122" s="4"/>
    </row>
    <row r="123" spans="1:15" ht="98.25" customHeight="1">
      <c r="A123" s="133"/>
      <c r="B123" s="169"/>
      <c r="C123" s="187"/>
      <c r="D123" s="25" t="s">
        <v>205</v>
      </c>
      <c r="E123" s="19" t="s">
        <v>22</v>
      </c>
      <c r="F123" s="63" t="s">
        <v>206</v>
      </c>
      <c r="G123" s="19"/>
      <c r="H123" s="43">
        <f aca="true" t="shared" si="53" ref="H123:N123">H124</f>
        <v>45</v>
      </c>
      <c r="I123" s="43">
        <f t="shared" si="53"/>
        <v>45</v>
      </c>
      <c r="J123" s="43">
        <f t="shared" si="53"/>
        <v>56</v>
      </c>
      <c r="K123" s="120">
        <f t="shared" si="53"/>
        <v>10</v>
      </c>
      <c r="L123" s="43">
        <f t="shared" si="53"/>
        <v>0</v>
      </c>
      <c r="M123" s="43">
        <f t="shared" si="53"/>
        <v>0</v>
      </c>
      <c r="N123" s="43">
        <f t="shared" si="53"/>
        <v>0</v>
      </c>
      <c r="O123" s="4"/>
    </row>
    <row r="124" spans="1:15" ht="32.25" customHeight="1">
      <c r="A124" s="133"/>
      <c r="B124" s="136"/>
      <c r="C124" s="188"/>
      <c r="D124" s="31" t="s">
        <v>123</v>
      </c>
      <c r="E124" s="19" t="s">
        <v>22</v>
      </c>
      <c r="F124" s="64" t="s">
        <v>206</v>
      </c>
      <c r="G124" s="23">
        <v>300</v>
      </c>
      <c r="H124" s="43">
        <v>45</v>
      </c>
      <c r="I124" s="49">
        <v>45</v>
      </c>
      <c r="J124" s="49">
        <v>56</v>
      </c>
      <c r="K124" s="124">
        <v>10</v>
      </c>
      <c r="L124" s="43">
        <v>0</v>
      </c>
      <c r="M124" s="43">
        <v>0</v>
      </c>
      <c r="N124" s="43">
        <v>0</v>
      </c>
      <c r="O124" s="4"/>
    </row>
    <row r="125" spans="1:15" ht="98.25" customHeight="1">
      <c r="A125" s="133"/>
      <c r="B125" s="105" t="s">
        <v>49</v>
      </c>
      <c r="C125" s="5" t="s">
        <v>50</v>
      </c>
      <c r="D125" s="25" t="s">
        <v>209</v>
      </c>
      <c r="E125" s="102" t="s">
        <v>22</v>
      </c>
      <c r="F125" s="103" t="s">
        <v>207</v>
      </c>
      <c r="G125" s="104"/>
      <c r="H125" s="49">
        <f aca="true" t="shared" si="54" ref="H125:N125">H126</f>
        <v>102.4</v>
      </c>
      <c r="I125" s="49">
        <f t="shared" si="54"/>
        <v>102.4</v>
      </c>
      <c r="J125" s="49">
        <f t="shared" si="54"/>
        <v>20.5</v>
      </c>
      <c r="K125" s="124">
        <f t="shared" si="54"/>
        <v>0</v>
      </c>
      <c r="L125" s="49">
        <f t="shared" si="54"/>
        <v>0</v>
      </c>
      <c r="M125" s="49">
        <f t="shared" si="54"/>
        <v>0</v>
      </c>
      <c r="N125" s="49">
        <f t="shared" si="54"/>
        <v>0</v>
      </c>
      <c r="O125" s="4"/>
    </row>
    <row r="126" spans="1:15" ht="64.5">
      <c r="A126" s="133"/>
      <c r="B126" s="6" t="s">
        <v>51</v>
      </c>
      <c r="C126" s="7" t="s">
        <v>52</v>
      </c>
      <c r="D126" s="21" t="s">
        <v>208</v>
      </c>
      <c r="E126" s="81" t="s">
        <v>22</v>
      </c>
      <c r="F126" s="81" t="s">
        <v>207</v>
      </c>
      <c r="G126" s="23">
        <v>300</v>
      </c>
      <c r="H126" s="49">
        <v>102.4</v>
      </c>
      <c r="I126" s="49">
        <v>102.4</v>
      </c>
      <c r="J126" s="49">
        <v>20.5</v>
      </c>
      <c r="K126" s="124">
        <v>0</v>
      </c>
      <c r="L126" s="43">
        <v>0</v>
      </c>
      <c r="M126" s="43">
        <v>0</v>
      </c>
      <c r="N126" s="43">
        <v>0</v>
      </c>
      <c r="O126" s="4"/>
    </row>
    <row r="127" spans="1:15" ht="161.25" customHeight="1">
      <c r="A127" s="133"/>
      <c r="B127" s="135" t="s">
        <v>67</v>
      </c>
      <c r="C127" s="152" t="s">
        <v>68</v>
      </c>
      <c r="D127" s="25" t="s">
        <v>210</v>
      </c>
      <c r="E127" s="19">
        <v>1003</v>
      </c>
      <c r="F127" s="94" t="s">
        <v>211</v>
      </c>
      <c r="G127" s="23"/>
      <c r="H127" s="49">
        <f aca="true" t="shared" si="55" ref="H127:N127">H128</f>
        <v>3.3</v>
      </c>
      <c r="I127" s="49">
        <f t="shared" si="55"/>
        <v>3.3</v>
      </c>
      <c r="J127" s="49">
        <f t="shared" si="55"/>
        <v>3.7</v>
      </c>
      <c r="K127" s="124">
        <f t="shared" si="55"/>
        <v>0</v>
      </c>
      <c r="L127" s="49">
        <f t="shared" si="55"/>
        <v>0</v>
      </c>
      <c r="M127" s="49">
        <f t="shared" si="55"/>
        <v>0</v>
      </c>
      <c r="N127" s="49">
        <f t="shared" si="55"/>
        <v>0</v>
      </c>
      <c r="O127" s="4"/>
    </row>
    <row r="128" spans="1:15" ht="26.25">
      <c r="A128" s="134"/>
      <c r="B128" s="136"/>
      <c r="C128" s="153"/>
      <c r="D128" s="21" t="s">
        <v>123</v>
      </c>
      <c r="E128" s="19">
        <v>1003</v>
      </c>
      <c r="F128" s="81" t="s">
        <v>211</v>
      </c>
      <c r="G128" s="23">
        <v>300</v>
      </c>
      <c r="H128" s="49">
        <v>3.3</v>
      </c>
      <c r="I128" s="49">
        <v>3.3</v>
      </c>
      <c r="J128" s="49">
        <v>3.7</v>
      </c>
      <c r="K128" s="124">
        <v>0</v>
      </c>
      <c r="L128" s="49">
        <v>0</v>
      </c>
      <c r="M128" s="49">
        <v>0</v>
      </c>
      <c r="N128" s="49">
        <v>0</v>
      </c>
      <c r="O128" s="4"/>
    </row>
    <row r="129" spans="1:15" ht="18.75" customHeight="1">
      <c r="A129" s="46">
        <v>703</v>
      </c>
      <c r="B129" s="163" t="s">
        <v>81</v>
      </c>
      <c r="C129" s="164"/>
      <c r="D129" s="165"/>
      <c r="E129" s="45" t="s">
        <v>23</v>
      </c>
      <c r="F129" s="20"/>
      <c r="G129" s="20"/>
      <c r="H129" s="58">
        <f>H130</f>
        <v>96.8</v>
      </c>
      <c r="I129" s="58">
        <f>I130</f>
        <v>96.8</v>
      </c>
      <c r="J129" s="58">
        <f>J130</f>
        <v>57.1</v>
      </c>
      <c r="K129" s="58">
        <f>K130</f>
        <v>17.6</v>
      </c>
      <c r="L129" s="58">
        <f aca="true" t="shared" si="56" ref="J129:N131">L130</f>
        <v>70</v>
      </c>
      <c r="M129" s="58">
        <f t="shared" si="56"/>
        <v>70</v>
      </c>
      <c r="N129" s="58">
        <f t="shared" si="56"/>
        <v>70</v>
      </c>
      <c r="O129" s="4"/>
    </row>
    <row r="130" spans="1:15" ht="15" customHeight="1">
      <c r="A130" s="132">
        <v>703</v>
      </c>
      <c r="B130" s="139" t="s">
        <v>46</v>
      </c>
      <c r="C130" s="139" t="s">
        <v>47</v>
      </c>
      <c r="D130" s="28" t="s">
        <v>151</v>
      </c>
      <c r="E130" s="27" t="s">
        <v>24</v>
      </c>
      <c r="F130" s="19"/>
      <c r="G130" s="19"/>
      <c r="H130" s="49">
        <v>96.8</v>
      </c>
      <c r="I130" s="49">
        <v>96.8</v>
      </c>
      <c r="J130" s="43">
        <f t="shared" si="56"/>
        <v>57.1</v>
      </c>
      <c r="K130" s="120">
        <f t="shared" si="56"/>
        <v>17.6</v>
      </c>
      <c r="L130" s="43">
        <f t="shared" si="56"/>
        <v>70</v>
      </c>
      <c r="M130" s="43">
        <f t="shared" si="56"/>
        <v>70</v>
      </c>
      <c r="N130" s="43">
        <f t="shared" si="56"/>
        <v>70</v>
      </c>
      <c r="O130" s="4"/>
    </row>
    <row r="131" spans="1:15" ht="64.5">
      <c r="A131" s="133"/>
      <c r="B131" s="158"/>
      <c r="C131" s="158"/>
      <c r="D131" s="25" t="s">
        <v>130</v>
      </c>
      <c r="E131" s="19" t="s">
        <v>24</v>
      </c>
      <c r="F131" s="23" t="s">
        <v>131</v>
      </c>
      <c r="G131" s="19"/>
      <c r="H131" s="57">
        <f>H132</f>
        <v>0</v>
      </c>
      <c r="I131" s="57">
        <f>I132</f>
        <v>0</v>
      </c>
      <c r="J131" s="57">
        <f>J132</f>
        <v>57.1</v>
      </c>
      <c r="K131" s="129">
        <f>K132</f>
        <v>17.6</v>
      </c>
      <c r="L131" s="57">
        <f t="shared" si="56"/>
        <v>70</v>
      </c>
      <c r="M131" s="57">
        <f t="shared" si="56"/>
        <v>70</v>
      </c>
      <c r="N131" s="57">
        <f t="shared" si="56"/>
        <v>70</v>
      </c>
      <c r="O131" s="4"/>
    </row>
    <row r="132" spans="1:15" ht="39">
      <c r="A132" s="134"/>
      <c r="B132" s="140"/>
      <c r="C132" s="140"/>
      <c r="D132" s="21" t="s">
        <v>102</v>
      </c>
      <c r="E132" s="19" t="s">
        <v>24</v>
      </c>
      <c r="F132" s="19" t="s">
        <v>131</v>
      </c>
      <c r="G132" s="23" t="s">
        <v>103</v>
      </c>
      <c r="H132" s="49">
        <v>0</v>
      </c>
      <c r="I132" s="49">
        <v>0</v>
      </c>
      <c r="J132" s="49">
        <v>57.1</v>
      </c>
      <c r="K132" s="124">
        <v>17.6</v>
      </c>
      <c r="L132" s="57">
        <v>70</v>
      </c>
      <c r="M132" s="57">
        <v>70</v>
      </c>
      <c r="N132" s="57">
        <v>70</v>
      </c>
      <c r="O132" s="4"/>
    </row>
    <row r="133" spans="1:15" ht="18.75" customHeight="1">
      <c r="A133" s="46">
        <v>703</v>
      </c>
      <c r="B133" s="166" t="s">
        <v>82</v>
      </c>
      <c r="C133" s="167"/>
      <c r="D133" s="168"/>
      <c r="E133" s="32">
        <v>1200</v>
      </c>
      <c r="F133" s="32"/>
      <c r="G133" s="32"/>
      <c r="H133" s="52">
        <f aca="true" t="shared" si="57" ref="H133:N133">H134</f>
        <v>29.1</v>
      </c>
      <c r="I133" s="52">
        <f t="shared" si="57"/>
        <v>29.1</v>
      </c>
      <c r="J133" s="52">
        <f t="shared" si="57"/>
        <v>0</v>
      </c>
      <c r="K133" s="52">
        <f t="shared" si="57"/>
        <v>0</v>
      </c>
      <c r="L133" s="52">
        <f t="shared" si="57"/>
        <v>0</v>
      </c>
      <c r="M133" s="52">
        <f t="shared" si="57"/>
        <v>0</v>
      </c>
      <c r="N133" s="52">
        <f t="shared" si="57"/>
        <v>0</v>
      </c>
      <c r="O133" s="4"/>
    </row>
    <row r="134" spans="1:15" ht="45">
      <c r="A134" s="47">
        <v>703</v>
      </c>
      <c r="B134" s="51" t="s">
        <v>48</v>
      </c>
      <c r="C134" s="51" t="s">
        <v>55</v>
      </c>
      <c r="D134" s="12" t="s">
        <v>25</v>
      </c>
      <c r="E134" s="19">
        <v>1202</v>
      </c>
      <c r="F134" s="19">
        <v>456000</v>
      </c>
      <c r="G134" s="23">
        <v>200</v>
      </c>
      <c r="H134" s="49">
        <v>29.1</v>
      </c>
      <c r="I134" s="49">
        <v>29.1</v>
      </c>
      <c r="J134" s="49">
        <v>0</v>
      </c>
      <c r="K134" s="124">
        <v>0</v>
      </c>
      <c r="L134" s="57">
        <v>0</v>
      </c>
      <c r="M134" s="57">
        <v>0</v>
      </c>
      <c r="N134" s="57">
        <v>0</v>
      </c>
      <c r="O134" s="4"/>
    </row>
    <row r="135" spans="1:15" ht="37.5" customHeight="1">
      <c r="A135" s="46">
        <v>703</v>
      </c>
      <c r="B135" s="163" t="s">
        <v>83</v>
      </c>
      <c r="C135" s="164"/>
      <c r="D135" s="165"/>
      <c r="E135" s="45" t="s">
        <v>26</v>
      </c>
      <c r="F135" s="20"/>
      <c r="G135" s="20"/>
      <c r="H135" s="52">
        <f>H136</f>
        <v>67.2</v>
      </c>
      <c r="I135" s="52">
        <f>I136</f>
        <v>67.2</v>
      </c>
      <c r="J135" s="52">
        <f>J136</f>
        <v>69.9</v>
      </c>
      <c r="K135" s="52">
        <f>K136</f>
        <v>2.4</v>
      </c>
      <c r="L135" s="58">
        <f aca="true" t="shared" si="58" ref="H135:N137">L136</f>
        <v>3</v>
      </c>
      <c r="M135" s="58">
        <f t="shared" si="58"/>
        <v>3</v>
      </c>
      <c r="N135" s="58">
        <f t="shared" si="58"/>
        <v>3</v>
      </c>
      <c r="O135" s="4"/>
    </row>
    <row r="136" spans="1:15" ht="62.25" customHeight="1">
      <c r="A136" s="132">
        <v>703</v>
      </c>
      <c r="B136" s="6" t="s">
        <v>93</v>
      </c>
      <c r="C136" s="7" t="s">
        <v>42</v>
      </c>
      <c r="D136" s="28" t="s">
        <v>152</v>
      </c>
      <c r="E136" s="27" t="s">
        <v>27</v>
      </c>
      <c r="F136" s="19"/>
      <c r="G136" s="19"/>
      <c r="H136" s="43">
        <f t="shared" si="58"/>
        <v>67.2</v>
      </c>
      <c r="I136" s="43">
        <f t="shared" si="58"/>
        <v>67.2</v>
      </c>
      <c r="J136" s="43">
        <f t="shared" si="58"/>
        <v>69.9</v>
      </c>
      <c r="K136" s="120">
        <f t="shared" si="58"/>
        <v>2.4</v>
      </c>
      <c r="L136" s="43">
        <f t="shared" si="58"/>
        <v>3</v>
      </c>
      <c r="M136" s="43">
        <f t="shared" si="58"/>
        <v>3</v>
      </c>
      <c r="N136" s="43">
        <f t="shared" si="58"/>
        <v>3</v>
      </c>
      <c r="O136" s="4"/>
    </row>
    <row r="137" spans="1:15" ht="56.25" customHeight="1">
      <c r="A137" s="133"/>
      <c r="B137" s="161" t="s">
        <v>203</v>
      </c>
      <c r="C137" s="148" t="s">
        <v>204</v>
      </c>
      <c r="D137" s="25" t="s">
        <v>132</v>
      </c>
      <c r="E137" s="19" t="s">
        <v>27</v>
      </c>
      <c r="F137" s="72" t="s">
        <v>202</v>
      </c>
      <c r="G137" s="19"/>
      <c r="H137" s="57">
        <f t="shared" si="58"/>
        <v>67.2</v>
      </c>
      <c r="I137" s="57">
        <f t="shared" si="58"/>
        <v>67.2</v>
      </c>
      <c r="J137" s="57">
        <f t="shared" si="58"/>
        <v>69.9</v>
      </c>
      <c r="K137" s="129">
        <f t="shared" si="58"/>
        <v>2.4</v>
      </c>
      <c r="L137" s="57">
        <f t="shared" si="58"/>
        <v>3</v>
      </c>
      <c r="M137" s="57">
        <f t="shared" si="58"/>
        <v>3</v>
      </c>
      <c r="N137" s="57">
        <f t="shared" si="58"/>
        <v>3</v>
      </c>
      <c r="O137" s="4"/>
    </row>
    <row r="138" spans="1:15" ht="29.25" customHeight="1">
      <c r="A138" s="134"/>
      <c r="B138" s="162"/>
      <c r="C138" s="149"/>
      <c r="D138" s="21" t="s">
        <v>133</v>
      </c>
      <c r="E138" s="19" t="s">
        <v>27</v>
      </c>
      <c r="F138" s="72" t="s">
        <v>202</v>
      </c>
      <c r="G138" s="23" t="s">
        <v>134</v>
      </c>
      <c r="H138" s="49">
        <v>67.2</v>
      </c>
      <c r="I138" s="49">
        <v>67.2</v>
      </c>
      <c r="J138" s="49">
        <v>69.9</v>
      </c>
      <c r="K138" s="124">
        <v>2.4</v>
      </c>
      <c r="L138" s="57">
        <v>3</v>
      </c>
      <c r="M138" s="57">
        <v>3</v>
      </c>
      <c r="N138" s="57">
        <v>3</v>
      </c>
      <c r="O138" s="4"/>
    </row>
    <row r="139" spans="1:15" ht="21" customHeight="1">
      <c r="A139" s="47"/>
      <c r="B139" s="44"/>
      <c r="C139" s="44"/>
      <c r="D139" s="37"/>
      <c r="E139" s="23"/>
      <c r="F139" s="23"/>
      <c r="G139" s="23"/>
      <c r="H139" s="56"/>
      <c r="I139" s="56"/>
      <c r="J139" s="56"/>
      <c r="K139" s="130"/>
      <c r="L139" s="59"/>
      <c r="M139" s="59"/>
      <c r="N139" s="4"/>
      <c r="O139" s="4"/>
    </row>
    <row r="140" ht="15">
      <c r="A140" s="16"/>
    </row>
  </sheetData>
  <sheetProtection/>
  <mergeCells count="135">
    <mergeCell ref="A17:A19"/>
    <mergeCell ref="O6:O7"/>
    <mergeCell ref="E1:J2"/>
    <mergeCell ref="B3:D3"/>
    <mergeCell ref="E3:G3"/>
    <mergeCell ref="A4:L4"/>
    <mergeCell ref="I5:J5"/>
    <mergeCell ref="H7:K7"/>
    <mergeCell ref="L7:N7"/>
    <mergeCell ref="H6:N6"/>
    <mergeCell ref="A91:A92"/>
    <mergeCell ref="B45:B47"/>
    <mergeCell ref="C45:C47"/>
    <mergeCell ref="A45:A47"/>
    <mergeCell ref="A68:A69"/>
    <mergeCell ref="B64:B67"/>
    <mergeCell ref="C64:C67"/>
    <mergeCell ref="A64:A67"/>
    <mergeCell ref="A119:A128"/>
    <mergeCell ref="B122:B124"/>
    <mergeCell ref="C122:C124"/>
    <mergeCell ref="B72:B74"/>
    <mergeCell ref="C72:C74"/>
    <mergeCell ref="A72:A74"/>
    <mergeCell ref="B99:B100"/>
    <mergeCell ref="C99:C100"/>
    <mergeCell ref="B115:B117"/>
    <mergeCell ref="C115:C117"/>
    <mergeCell ref="B127:B128"/>
    <mergeCell ref="C127:C128"/>
    <mergeCell ref="A99:A100"/>
    <mergeCell ref="C93:C94"/>
    <mergeCell ref="B93:B94"/>
    <mergeCell ref="A93:A94"/>
    <mergeCell ref="A115:A117"/>
    <mergeCell ref="B107:B108"/>
    <mergeCell ref="C107:C108"/>
    <mergeCell ref="A107:A108"/>
    <mergeCell ref="B42:B43"/>
    <mergeCell ref="C42:C43"/>
    <mergeCell ref="A40:A43"/>
    <mergeCell ref="B59:B60"/>
    <mergeCell ref="C59:C60"/>
    <mergeCell ref="A59:A60"/>
    <mergeCell ref="C50:C51"/>
    <mergeCell ref="A50:A51"/>
    <mergeCell ref="A6:A8"/>
    <mergeCell ref="B6:B8"/>
    <mergeCell ref="C6:C8"/>
    <mergeCell ref="D6:D8"/>
    <mergeCell ref="B118:D118"/>
    <mergeCell ref="B129:D129"/>
    <mergeCell ref="B70:D70"/>
    <mergeCell ref="B37:B38"/>
    <mergeCell ref="B40:B41"/>
    <mergeCell ref="C40:C41"/>
    <mergeCell ref="E7:E8"/>
    <mergeCell ref="F7:F8"/>
    <mergeCell ref="G7:G8"/>
    <mergeCell ref="C79:C80"/>
    <mergeCell ref="B79:B80"/>
    <mergeCell ref="B22:B24"/>
    <mergeCell ref="C17:C19"/>
    <mergeCell ref="B17:B19"/>
    <mergeCell ref="B39:D39"/>
    <mergeCell ref="C20:C21"/>
    <mergeCell ref="B10:D10"/>
    <mergeCell ref="B48:D48"/>
    <mergeCell ref="B133:D133"/>
    <mergeCell ref="B135:D135"/>
    <mergeCell ref="B53:B54"/>
    <mergeCell ref="C53:C54"/>
    <mergeCell ref="B55:B58"/>
    <mergeCell ref="B20:B21"/>
    <mergeCell ref="C37:C38"/>
    <mergeCell ref="B25:B27"/>
    <mergeCell ref="B137:B138"/>
    <mergeCell ref="A136:A138"/>
    <mergeCell ref="B130:B132"/>
    <mergeCell ref="A130:A132"/>
    <mergeCell ref="C130:C132"/>
    <mergeCell ref="B61:B62"/>
    <mergeCell ref="C61:C62"/>
    <mergeCell ref="A61:A62"/>
    <mergeCell ref="B85:B86"/>
    <mergeCell ref="C85:C86"/>
    <mergeCell ref="B35:B36"/>
    <mergeCell ref="C35:C36"/>
    <mergeCell ref="A35:A36"/>
    <mergeCell ref="B50:B51"/>
    <mergeCell ref="B76:B78"/>
    <mergeCell ref="C76:C78"/>
    <mergeCell ref="A76:A78"/>
    <mergeCell ref="C55:C58"/>
    <mergeCell ref="B44:D44"/>
    <mergeCell ref="A37:A38"/>
    <mergeCell ref="B33:B34"/>
    <mergeCell ref="C33:C34"/>
    <mergeCell ref="A33:A34"/>
    <mergeCell ref="A22:A24"/>
    <mergeCell ref="C22:C23"/>
    <mergeCell ref="A20:A21"/>
    <mergeCell ref="A28:A30"/>
    <mergeCell ref="A25:A27"/>
    <mergeCell ref="C25:C27"/>
    <mergeCell ref="C137:C138"/>
    <mergeCell ref="B12:B13"/>
    <mergeCell ref="C12:C13"/>
    <mergeCell ref="A12:A13"/>
    <mergeCell ref="B81:B82"/>
    <mergeCell ref="C81:C82"/>
    <mergeCell ref="A81:A82"/>
    <mergeCell ref="B15:B16"/>
    <mergeCell ref="C15:C16"/>
    <mergeCell ref="A15:A16"/>
    <mergeCell ref="A109:A110"/>
    <mergeCell ref="B105:B106"/>
    <mergeCell ref="C105:C106"/>
    <mergeCell ref="A105:A106"/>
    <mergeCell ref="B87:B89"/>
    <mergeCell ref="C87:C89"/>
    <mergeCell ref="A84:A89"/>
    <mergeCell ref="B95:D95"/>
    <mergeCell ref="B91:B92"/>
    <mergeCell ref="C91:C92"/>
    <mergeCell ref="A101:A104"/>
    <mergeCell ref="A53:A58"/>
    <mergeCell ref="A111:A112"/>
    <mergeCell ref="B111:B112"/>
    <mergeCell ref="C111:C112"/>
    <mergeCell ref="B31:B32"/>
    <mergeCell ref="C31:C32"/>
    <mergeCell ref="A31:A32"/>
    <mergeCell ref="B109:B110"/>
    <mergeCell ref="C109:C1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2014-05-29T07:05:04Z</cp:lastPrinted>
  <dcterms:created xsi:type="dcterms:W3CDTF">2006-09-16T00:00:00Z</dcterms:created>
  <dcterms:modified xsi:type="dcterms:W3CDTF">2016-03-24T18:02:05Z</dcterms:modified>
  <cp:category/>
  <cp:version/>
  <cp:contentType/>
  <cp:contentStatus/>
</cp:coreProperties>
</file>